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480" windowWidth="9576" windowHeight="6300" activeTab="0"/>
  </bookViews>
  <sheets>
    <sheet name="Water" sheetId="1" r:id="rId1"/>
    <sheet name="Sheet2" sheetId="2" r:id="rId2"/>
    <sheet name="Sheet3" sheetId="3" r:id="rId3"/>
    <sheet name="Sheet 4" sheetId="4" r:id="rId4"/>
  </sheets>
  <definedNames>
    <definedName name="_xlnm.Print_Area" localSheetId="3">'Sheet 4'!$A$1:$J$73</definedName>
    <definedName name="_xlnm.Print_Area" localSheetId="1">'Sheet2'!$A$1:$P$63</definedName>
    <definedName name="_xlnm.Print_Area" localSheetId="0">'Water'!$A$1:$J$76</definedName>
  </definedNames>
  <calcPr fullCalcOnLoad="1"/>
</workbook>
</file>

<file path=xl/sharedStrings.xml><?xml version="1.0" encoding="utf-8"?>
<sst xmlns="http://schemas.openxmlformats.org/spreadsheetml/2006/main" count="281" uniqueCount="93">
  <si>
    <t>Fixture Type</t>
  </si>
  <si>
    <t>Bathroom Group (water closet, lavatory, bathtub or shower stall)</t>
  </si>
  <si>
    <t>Bidet</t>
  </si>
  <si>
    <t>Type of Occupancy:</t>
  </si>
  <si>
    <t>Subdivision:</t>
  </si>
  <si>
    <t>Customer:</t>
  </si>
  <si>
    <t>Date:</t>
  </si>
  <si>
    <t>Private</t>
  </si>
  <si>
    <t>Public</t>
  </si>
  <si>
    <t>Bathtub (with or without overhead shower)</t>
  </si>
  <si>
    <t>NORTH PORT UTILITIES</t>
  </si>
  <si>
    <t>FIXTURE UNIT CALCULATION TABLE</t>
  </si>
  <si>
    <t>Lot #</t>
  </si>
  <si>
    <t>Block:</t>
  </si>
  <si>
    <t>Addition:</t>
  </si>
  <si>
    <t># Proposed</t>
  </si>
  <si>
    <t>Fixture Unit Value</t>
  </si>
  <si>
    <t>X</t>
  </si>
  <si>
    <t>=</t>
  </si>
  <si>
    <t>Combination Sink and Tray</t>
  </si>
  <si>
    <t>Dental unit with Cuspidor</t>
  </si>
  <si>
    <t>Dental lavatory</t>
  </si>
  <si>
    <t>Drinking Fountain</t>
  </si>
  <si>
    <t>Dishwashing machine domestic</t>
  </si>
  <si>
    <t>Floor drainage (see note #1)</t>
  </si>
  <si>
    <t>Kitchen Sink domestic</t>
  </si>
  <si>
    <t>Kitchen Sink, with food waste grinder</t>
  </si>
  <si>
    <t>Lavatory (small P.O.) 1 1/4" Minimum Trap</t>
  </si>
  <si>
    <t>Lavatory (small P.O.) 1 1/2" Minimum Trap</t>
  </si>
  <si>
    <t>Lavatory, Surgeon's</t>
  </si>
  <si>
    <t xml:space="preserve"> </t>
  </si>
  <si>
    <t>Laundry tray (1 or 2 compartments)</t>
  </si>
  <si>
    <t>Showers, (group) per head</t>
  </si>
  <si>
    <t>Surgeon's Sinks</t>
  </si>
  <si>
    <t>Flushing rim sink</t>
  </si>
  <si>
    <t>service (trap standard) sink</t>
  </si>
  <si>
    <t>service sink (P trap)</t>
  </si>
  <si>
    <t>Pot, scullery, mop, sink, etc.</t>
  </si>
  <si>
    <t>Urinal, wall lip</t>
  </si>
  <si>
    <t>Urinal, stall, washout</t>
  </si>
  <si>
    <t>Urinal Trough (each 2 feet section)</t>
  </si>
  <si>
    <t>Washing Machine (residential)</t>
  </si>
  <si>
    <t>Washing Machine (commercial) see note #1</t>
  </si>
  <si>
    <t>Water Closet, Private</t>
  </si>
  <si>
    <t>Water Closet, Public</t>
  </si>
  <si>
    <t>1 1/2" minimum trap size</t>
  </si>
  <si>
    <t>2" trap size</t>
  </si>
  <si>
    <t>Notes:</t>
  </si>
  <si>
    <t>units</t>
  </si>
  <si>
    <t>Commercial washing machine</t>
  </si>
  <si>
    <t>Total Number of fixture units</t>
  </si>
  <si>
    <t>Address:</t>
  </si>
  <si>
    <t>Building Address:</t>
  </si>
  <si>
    <t>#</t>
  </si>
  <si>
    <t>ERC's</t>
  </si>
  <si>
    <t>Total Fixture Units</t>
  </si>
  <si>
    <t>Round to</t>
  </si>
  <si>
    <t>gpm</t>
  </si>
  <si>
    <t>Hose Bibs</t>
  </si>
  <si>
    <t>+</t>
  </si>
  <si>
    <t>ERU</t>
  </si>
  <si>
    <t>Eru</t>
  </si>
  <si>
    <t>ERU's</t>
  </si>
  <si>
    <t>see sheet 2</t>
  </si>
  <si>
    <t>Instantaneous Flow GPM</t>
  </si>
  <si>
    <t>Number of ERUs</t>
  </si>
  <si>
    <t>Instantaneous Flow Per ERU Schedule and Meter Size</t>
  </si>
  <si>
    <t>Meter Size</t>
  </si>
  <si>
    <t>1 Floor Drain or Trap Size</t>
  </si>
  <si>
    <t>1 1/4"</t>
  </si>
  <si>
    <t>1 1/2"</t>
  </si>
  <si>
    <t>2"</t>
  </si>
  <si>
    <t>3"</t>
  </si>
  <si>
    <t>4"</t>
  </si>
  <si>
    <t>2 1/2"</t>
  </si>
  <si>
    <t>Fixture Units</t>
  </si>
  <si>
    <t>Lavatory, Barber's beauty parlor</t>
  </si>
  <si>
    <t>Shower stall, domestic</t>
  </si>
  <si>
    <t>Urinal, pedestal, siphon jet, blowout</t>
  </si>
  <si>
    <t>Washing sink (circular or multiple) each set of faucets</t>
  </si>
  <si>
    <t>meter</t>
  </si>
  <si>
    <t>Combination Sink and Tray with Food disposal unit</t>
  </si>
  <si>
    <t>Dev. Agrmt. Name</t>
  </si>
  <si>
    <t>Flow</t>
  </si>
  <si>
    <t xml:space="preserve">Positive Displacement </t>
  </si>
  <si>
    <t>Compound</t>
  </si>
  <si>
    <t>n/a</t>
  </si>
  <si>
    <t>Turbine</t>
  </si>
  <si>
    <t>6X8</t>
  </si>
  <si>
    <t>Meter Sizing (AWWA Std)</t>
  </si>
  <si>
    <t>WATER and SEWER</t>
  </si>
  <si>
    <t>Commercial</t>
  </si>
  <si>
    <t>20/170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</si>
</sst>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0.0"/>
    <numFmt numFmtId="167" formatCode="0.0000"/>
    <numFmt numFmtId="168" formatCode="0.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right"/>
    </xf>
    <xf numFmtId="0" fontId="6" fillId="0" borderId="0" xfId="0" applyFont="1" applyAlignment="1">
      <alignment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19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3" xfId="0" applyFill="1" applyBorder="1" applyAlignment="1">
      <alignment wrapText="1"/>
    </xf>
    <xf numFmtId="0" fontId="3" fillId="0" borderId="18" xfId="0" applyFont="1" applyFill="1" applyBorder="1" applyAlignment="1">
      <alignment/>
    </xf>
    <xf numFmtId="0" fontId="7" fillId="0" borderId="0" xfId="0" applyFont="1" applyAlignment="1">
      <alignment/>
    </xf>
    <xf numFmtId="0" fontId="0" fillId="33" borderId="13" xfId="0" applyFill="1" applyBorder="1" applyAlignment="1">
      <alignment wrapText="1"/>
    </xf>
    <xf numFmtId="12" fontId="0" fillId="0" borderId="0" xfId="0" applyNumberFormat="1" applyAlignment="1">
      <alignment horizontal="center"/>
    </xf>
    <xf numFmtId="12" fontId="0" fillId="0" borderId="13" xfId="0" applyNumberFormat="1" applyBorder="1" applyAlignment="1">
      <alignment horizontal="center"/>
    </xf>
    <xf numFmtId="164" fontId="6" fillId="0" borderId="0" xfId="0" applyNumberFormat="1" applyFont="1" applyAlignment="1">
      <alignment horizontal="left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34" borderId="14" xfId="0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166" fontId="3" fillId="35" borderId="27" xfId="0" applyNumberFormat="1" applyFont="1" applyFill="1" applyBorder="1" applyAlignment="1">
      <alignment horizontal="right"/>
    </xf>
    <xf numFmtId="0" fontId="3" fillId="35" borderId="28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12" fontId="0" fillId="0" borderId="0" xfId="0" applyNumberFormat="1" applyAlignment="1">
      <alignment/>
    </xf>
    <xf numFmtId="0" fontId="0" fillId="0" borderId="0" xfId="0" applyAlignment="1">
      <alignment horizontal="center"/>
    </xf>
    <xf numFmtId="1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12" fontId="0" fillId="0" borderId="13" xfId="0" applyNumberFormat="1" applyFill="1" applyBorder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PageLayoutView="0" workbookViewId="0" topLeftCell="A61">
      <selection activeCell="I74" sqref="I74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3" width="6.7109375" style="0" customWidth="1"/>
    <col min="4" max="4" width="8.7109375" style="0" customWidth="1"/>
    <col min="5" max="5" width="2.7109375" style="0" customWidth="1"/>
    <col min="6" max="6" width="6.7109375" style="0" customWidth="1"/>
    <col min="7" max="7" width="8.7109375" style="0" customWidth="1"/>
    <col min="8" max="8" width="2.7109375" style="0" customWidth="1"/>
    <col min="9" max="9" width="6.7109375" style="0" customWidth="1"/>
    <col min="10" max="10" width="8.7109375" style="0" customWidth="1"/>
  </cols>
  <sheetData>
    <row r="1" ht="17.25">
      <c r="B1" s="2" t="s">
        <v>10</v>
      </c>
    </row>
    <row r="2" spans="2:6" ht="15">
      <c r="B2" s="3" t="s">
        <v>11</v>
      </c>
      <c r="F2" s="40" t="s">
        <v>90</v>
      </c>
    </row>
    <row r="3" spans="1:2" ht="15">
      <c r="A3" s="3" t="s">
        <v>6</v>
      </c>
      <c r="B3" s="44"/>
    </row>
    <row r="4" spans="1:6" ht="15">
      <c r="A4" s="3" t="s">
        <v>5</v>
      </c>
      <c r="B4" s="40"/>
      <c r="F4" s="40" t="s">
        <v>30</v>
      </c>
    </row>
    <row r="5" ht="15">
      <c r="A5" s="3" t="s">
        <v>51</v>
      </c>
    </row>
    <row r="6" spans="1:2" ht="15">
      <c r="A6" s="3" t="s">
        <v>52</v>
      </c>
      <c r="B6" s="77"/>
    </row>
    <row r="7" spans="1:2" ht="15">
      <c r="A7" s="3" t="s">
        <v>4</v>
      </c>
      <c r="B7" s="20"/>
    </row>
    <row r="8" spans="1:2" ht="15">
      <c r="A8" s="3" t="s">
        <v>82</v>
      </c>
      <c r="B8" s="20"/>
    </row>
    <row r="9" spans="1:10" ht="15">
      <c r="A9" s="3" t="s">
        <v>3</v>
      </c>
      <c r="B9" s="20" t="s">
        <v>91</v>
      </c>
      <c r="C9" s="3" t="s">
        <v>12</v>
      </c>
      <c r="D9" s="20" t="s">
        <v>30</v>
      </c>
      <c r="F9" s="3" t="s">
        <v>13</v>
      </c>
      <c r="G9" s="20" t="s">
        <v>30</v>
      </c>
      <c r="I9" s="3" t="s">
        <v>14</v>
      </c>
      <c r="J9" s="20"/>
    </row>
    <row r="10" spans="2:10" ht="15">
      <c r="B10" s="9" t="s">
        <v>0</v>
      </c>
      <c r="C10" s="52" t="s">
        <v>15</v>
      </c>
      <c r="D10" s="53"/>
      <c r="E10" s="10"/>
      <c r="F10" s="52" t="s">
        <v>16</v>
      </c>
      <c r="G10" s="53"/>
      <c r="H10" s="10"/>
      <c r="I10" s="52" t="s">
        <v>75</v>
      </c>
      <c r="J10" s="53"/>
    </row>
    <row r="11" spans="1:10" ht="26.25">
      <c r="A11" s="45">
        <v>1</v>
      </c>
      <c r="B11" s="51" t="s">
        <v>1</v>
      </c>
      <c r="C11" s="47"/>
      <c r="D11" s="48"/>
      <c r="E11" s="54"/>
      <c r="F11" s="47"/>
      <c r="G11" s="48"/>
      <c r="H11" s="54"/>
      <c r="I11" s="47"/>
      <c r="J11" s="48"/>
    </row>
    <row r="12" spans="1:10" ht="12.75">
      <c r="A12" s="15">
        <v>1.1</v>
      </c>
      <c r="B12" s="4" t="s">
        <v>7</v>
      </c>
      <c r="C12" s="17">
        <v>0</v>
      </c>
      <c r="D12" s="18"/>
      <c r="E12" s="8" t="s">
        <v>17</v>
      </c>
      <c r="F12" s="19">
        <v>6</v>
      </c>
      <c r="G12" s="18"/>
      <c r="H12" s="58" t="s">
        <v>18</v>
      </c>
      <c r="I12" s="17">
        <f>C12*F12</f>
        <v>0</v>
      </c>
      <c r="J12" s="18"/>
    </row>
    <row r="13" spans="1:10" ht="12.75">
      <c r="A13" s="25">
        <v>1.2</v>
      </c>
      <c r="B13" s="11" t="s">
        <v>8</v>
      </c>
      <c r="C13" s="26">
        <v>0</v>
      </c>
      <c r="D13" s="27"/>
      <c r="E13" s="28" t="s">
        <v>17</v>
      </c>
      <c r="F13" s="29">
        <v>8</v>
      </c>
      <c r="G13" s="27"/>
      <c r="H13" s="59" t="s">
        <v>18</v>
      </c>
      <c r="I13" s="30">
        <f>C13*F13</f>
        <v>0</v>
      </c>
      <c r="J13" s="27"/>
    </row>
    <row r="14" spans="1:10" ht="26.25">
      <c r="A14" s="45">
        <v>2</v>
      </c>
      <c r="B14" s="46" t="s">
        <v>9</v>
      </c>
      <c r="C14" s="47"/>
      <c r="D14" s="48"/>
      <c r="E14" s="50"/>
      <c r="F14" s="49"/>
      <c r="G14" s="48"/>
      <c r="H14" s="60"/>
      <c r="I14" s="47"/>
      <c r="J14" s="48"/>
    </row>
    <row r="15" spans="1:10" ht="15.75" customHeight="1">
      <c r="A15" s="31">
        <v>2.1</v>
      </c>
      <c r="B15" s="11" t="s">
        <v>45</v>
      </c>
      <c r="C15" s="30">
        <v>0</v>
      </c>
      <c r="D15" s="32"/>
      <c r="E15" s="28" t="s">
        <v>17</v>
      </c>
      <c r="F15" s="33">
        <v>2</v>
      </c>
      <c r="G15" s="32"/>
      <c r="H15" s="59" t="s">
        <v>18</v>
      </c>
      <c r="I15" s="30">
        <f aca="true" t="shared" si="0" ref="I15:I54">C15*F15</f>
        <v>0</v>
      </c>
      <c r="J15" s="32"/>
    </row>
    <row r="16" spans="1:10" ht="15.75" customHeight="1">
      <c r="A16" s="25">
        <v>2.2</v>
      </c>
      <c r="B16" s="12" t="s">
        <v>46</v>
      </c>
      <c r="C16" s="26">
        <v>0</v>
      </c>
      <c r="D16" s="27"/>
      <c r="E16" s="28" t="s">
        <v>17</v>
      </c>
      <c r="F16" s="29">
        <v>3</v>
      </c>
      <c r="G16" s="27"/>
      <c r="H16" s="28" t="s">
        <v>18</v>
      </c>
      <c r="I16" s="30">
        <f t="shared" si="0"/>
        <v>0</v>
      </c>
      <c r="J16" s="32"/>
    </row>
    <row r="17" spans="1:10" ht="12.75">
      <c r="A17" s="34">
        <v>3</v>
      </c>
      <c r="B17" s="35" t="s">
        <v>2</v>
      </c>
      <c r="C17" s="22">
        <v>0</v>
      </c>
      <c r="D17" s="36"/>
      <c r="E17" s="28" t="s">
        <v>17</v>
      </c>
      <c r="F17" s="37">
        <v>3</v>
      </c>
      <c r="G17" s="36"/>
      <c r="H17" s="59" t="s">
        <v>18</v>
      </c>
      <c r="I17" s="22">
        <f t="shared" si="0"/>
        <v>0</v>
      </c>
      <c r="J17" s="36"/>
    </row>
    <row r="18" spans="1:10" ht="12.75">
      <c r="A18" s="34">
        <v>4</v>
      </c>
      <c r="B18" s="38" t="s">
        <v>19</v>
      </c>
      <c r="C18" s="22">
        <v>0</v>
      </c>
      <c r="D18" s="36"/>
      <c r="E18" s="28" t="s">
        <v>17</v>
      </c>
      <c r="F18" s="37">
        <v>3</v>
      </c>
      <c r="G18" s="36"/>
      <c r="H18" s="59" t="s">
        <v>18</v>
      </c>
      <c r="I18" s="22">
        <f t="shared" si="0"/>
        <v>0</v>
      </c>
      <c r="J18" s="36"/>
    </row>
    <row r="19" spans="1:10" ht="26.25">
      <c r="A19" s="34">
        <v>5</v>
      </c>
      <c r="B19" s="38" t="s">
        <v>81</v>
      </c>
      <c r="C19" s="22">
        <v>0</v>
      </c>
      <c r="D19" s="36"/>
      <c r="E19" s="28" t="s">
        <v>17</v>
      </c>
      <c r="F19" s="37">
        <v>4</v>
      </c>
      <c r="G19" s="36"/>
      <c r="H19" s="59" t="s">
        <v>18</v>
      </c>
      <c r="I19" s="22">
        <f t="shared" si="0"/>
        <v>0</v>
      </c>
      <c r="J19" s="36"/>
    </row>
    <row r="20" spans="1:10" ht="12.75">
      <c r="A20" s="34">
        <v>6</v>
      </c>
      <c r="B20" s="38" t="s">
        <v>20</v>
      </c>
      <c r="C20" s="22">
        <v>0</v>
      </c>
      <c r="D20" s="36"/>
      <c r="E20" s="28" t="s">
        <v>17</v>
      </c>
      <c r="F20" s="37">
        <v>1</v>
      </c>
      <c r="G20" s="36"/>
      <c r="H20" s="59" t="s">
        <v>18</v>
      </c>
      <c r="I20" s="22">
        <f t="shared" si="0"/>
        <v>0</v>
      </c>
      <c r="J20" s="36"/>
    </row>
    <row r="21" spans="1:10" ht="12.75">
      <c r="A21" s="34">
        <v>7</v>
      </c>
      <c r="B21" s="38" t="s">
        <v>21</v>
      </c>
      <c r="C21" s="22">
        <v>0</v>
      </c>
      <c r="D21" s="36"/>
      <c r="E21" s="28" t="s">
        <v>17</v>
      </c>
      <c r="F21" s="37">
        <v>1</v>
      </c>
      <c r="G21" s="36"/>
      <c r="H21" s="59" t="s">
        <v>18</v>
      </c>
      <c r="I21" s="22">
        <f t="shared" si="0"/>
        <v>0</v>
      </c>
      <c r="J21" s="36"/>
    </row>
    <row r="22" spans="1:10" ht="12.75">
      <c r="A22" s="34">
        <v>8</v>
      </c>
      <c r="B22" s="38" t="s">
        <v>22</v>
      </c>
      <c r="C22" s="22">
        <v>0</v>
      </c>
      <c r="D22" s="36"/>
      <c r="E22" s="28" t="s">
        <v>17</v>
      </c>
      <c r="F22" s="37">
        <v>0.5</v>
      </c>
      <c r="G22" s="36"/>
      <c r="H22" s="59" t="s">
        <v>18</v>
      </c>
      <c r="I22" s="22">
        <f t="shared" si="0"/>
        <v>0</v>
      </c>
      <c r="J22" s="36"/>
    </row>
    <row r="23" spans="1:10" ht="12.75">
      <c r="A23" s="34">
        <v>9</v>
      </c>
      <c r="B23" s="38" t="s">
        <v>23</v>
      </c>
      <c r="C23" s="22">
        <v>0</v>
      </c>
      <c r="D23" s="36"/>
      <c r="E23" s="28" t="s">
        <v>17</v>
      </c>
      <c r="F23" s="37">
        <v>2</v>
      </c>
      <c r="G23" s="36"/>
      <c r="H23" s="59" t="s">
        <v>18</v>
      </c>
      <c r="I23" s="22">
        <f t="shared" si="0"/>
        <v>0</v>
      </c>
      <c r="J23" s="36"/>
    </row>
    <row r="24" spans="1:10" ht="12.75">
      <c r="A24" s="45">
        <v>10</v>
      </c>
      <c r="B24" s="46" t="s">
        <v>24</v>
      </c>
      <c r="C24" s="47" t="s">
        <v>30</v>
      </c>
      <c r="D24" s="48"/>
      <c r="E24" s="55" t="s">
        <v>30</v>
      </c>
      <c r="F24" s="49" t="s">
        <v>30</v>
      </c>
      <c r="G24" s="48"/>
      <c r="H24" s="60" t="s">
        <v>30</v>
      </c>
      <c r="I24" s="47" t="s">
        <v>30</v>
      </c>
      <c r="J24" s="48"/>
    </row>
    <row r="25" spans="1:10" ht="12.75">
      <c r="A25" s="34">
        <v>10.1</v>
      </c>
      <c r="B25" s="38" t="s">
        <v>69</v>
      </c>
      <c r="C25" s="22">
        <v>0</v>
      </c>
      <c r="D25" s="36"/>
      <c r="E25" s="28"/>
      <c r="F25" s="37">
        <v>1</v>
      </c>
      <c r="G25" s="36"/>
      <c r="H25" s="59" t="s">
        <v>18</v>
      </c>
      <c r="I25" s="22">
        <f t="shared" si="0"/>
        <v>0</v>
      </c>
      <c r="J25" s="36"/>
    </row>
    <row r="26" spans="1:10" ht="12.75">
      <c r="A26" s="34">
        <v>10.2</v>
      </c>
      <c r="B26" s="38" t="s">
        <v>70</v>
      </c>
      <c r="C26" s="22">
        <v>0</v>
      </c>
      <c r="D26" s="36"/>
      <c r="E26" s="28"/>
      <c r="F26" s="37">
        <v>2</v>
      </c>
      <c r="G26" s="36"/>
      <c r="H26" s="59" t="s">
        <v>18</v>
      </c>
      <c r="I26" s="22">
        <f t="shared" si="0"/>
        <v>0</v>
      </c>
      <c r="J26" s="36"/>
    </row>
    <row r="27" spans="1:10" ht="12.75">
      <c r="A27" s="34">
        <v>10.3</v>
      </c>
      <c r="B27" s="38" t="s">
        <v>71</v>
      </c>
      <c r="C27" s="22">
        <v>0</v>
      </c>
      <c r="D27" s="36"/>
      <c r="E27" s="28"/>
      <c r="F27" s="37">
        <v>3</v>
      </c>
      <c r="G27" s="36"/>
      <c r="H27" s="59" t="s">
        <v>18</v>
      </c>
      <c r="I27" s="22">
        <f t="shared" si="0"/>
        <v>0</v>
      </c>
      <c r="J27" s="36"/>
    </row>
    <row r="28" spans="1:10" ht="12.75">
      <c r="A28" s="34">
        <v>10.4</v>
      </c>
      <c r="B28" s="38" t="s">
        <v>74</v>
      </c>
      <c r="C28" s="22">
        <v>0</v>
      </c>
      <c r="D28" s="36"/>
      <c r="E28" s="28"/>
      <c r="F28" s="37">
        <v>4</v>
      </c>
      <c r="G28" s="36"/>
      <c r="H28" s="59" t="s">
        <v>18</v>
      </c>
      <c r="I28" s="22">
        <f t="shared" si="0"/>
        <v>0</v>
      </c>
      <c r="J28" s="36"/>
    </row>
    <row r="29" spans="1:10" ht="12.75">
      <c r="A29" s="34">
        <v>10.5</v>
      </c>
      <c r="B29" s="38" t="s">
        <v>72</v>
      </c>
      <c r="C29" s="22">
        <v>0</v>
      </c>
      <c r="D29" s="36"/>
      <c r="E29" s="28"/>
      <c r="F29" s="37">
        <v>5</v>
      </c>
      <c r="G29" s="36"/>
      <c r="H29" s="59" t="s">
        <v>18</v>
      </c>
      <c r="I29" s="22">
        <f t="shared" si="0"/>
        <v>0</v>
      </c>
      <c r="J29" s="36"/>
    </row>
    <row r="30" spans="1:10" ht="12.75">
      <c r="A30" s="34">
        <v>10.6</v>
      </c>
      <c r="B30" s="38" t="s">
        <v>73</v>
      </c>
      <c r="C30" s="22">
        <v>0</v>
      </c>
      <c r="D30" s="36"/>
      <c r="E30" s="28"/>
      <c r="F30" s="37">
        <v>6</v>
      </c>
      <c r="G30" s="36"/>
      <c r="H30" s="59" t="s">
        <v>18</v>
      </c>
      <c r="I30" s="22">
        <f t="shared" si="0"/>
        <v>0</v>
      </c>
      <c r="J30" s="36"/>
    </row>
    <row r="31" spans="1:10" ht="12.75">
      <c r="A31" s="34">
        <v>11</v>
      </c>
      <c r="B31" s="38" t="s">
        <v>25</v>
      </c>
      <c r="C31" s="22">
        <v>0</v>
      </c>
      <c r="D31" s="36"/>
      <c r="E31" s="28" t="s">
        <v>17</v>
      </c>
      <c r="F31" s="37">
        <v>2</v>
      </c>
      <c r="G31" s="36"/>
      <c r="H31" s="59" t="s">
        <v>18</v>
      </c>
      <c r="I31" s="22">
        <f t="shared" si="0"/>
        <v>0</v>
      </c>
      <c r="J31" s="36"/>
    </row>
    <row r="32" spans="1:10" ht="26.25">
      <c r="A32" s="34">
        <v>12</v>
      </c>
      <c r="B32" s="38" t="s">
        <v>26</v>
      </c>
      <c r="C32" s="22">
        <v>0</v>
      </c>
      <c r="D32" s="36"/>
      <c r="E32" s="28" t="s">
        <v>17</v>
      </c>
      <c r="F32" s="37">
        <v>3</v>
      </c>
      <c r="G32" s="36"/>
      <c r="H32" s="59" t="s">
        <v>18</v>
      </c>
      <c r="I32" s="22">
        <f t="shared" si="0"/>
        <v>0</v>
      </c>
      <c r="J32" s="36"/>
    </row>
    <row r="33" spans="1:10" ht="26.25">
      <c r="A33" s="34">
        <v>13</v>
      </c>
      <c r="B33" s="38" t="s">
        <v>27</v>
      </c>
      <c r="C33" s="22">
        <v>0</v>
      </c>
      <c r="D33" s="36"/>
      <c r="E33" s="28" t="s">
        <v>17</v>
      </c>
      <c r="F33" s="37">
        <v>1</v>
      </c>
      <c r="G33" s="36"/>
      <c r="H33" s="59" t="s">
        <v>18</v>
      </c>
      <c r="I33" s="22">
        <f t="shared" si="0"/>
        <v>0</v>
      </c>
      <c r="J33" s="36"/>
    </row>
    <row r="34" spans="1:10" ht="26.25">
      <c r="A34" s="34">
        <v>14</v>
      </c>
      <c r="B34" s="38" t="s">
        <v>28</v>
      </c>
      <c r="C34" s="22">
        <v>0</v>
      </c>
      <c r="D34" s="36"/>
      <c r="E34" s="28" t="s">
        <v>17</v>
      </c>
      <c r="F34" s="37">
        <v>2</v>
      </c>
      <c r="G34" s="36"/>
      <c r="H34" s="59" t="s">
        <v>18</v>
      </c>
      <c r="I34" s="22">
        <f t="shared" si="0"/>
        <v>0</v>
      </c>
      <c r="J34" s="36"/>
    </row>
    <row r="35" spans="1:10" ht="12.75">
      <c r="A35" s="34">
        <v>15</v>
      </c>
      <c r="B35" s="38" t="s">
        <v>76</v>
      </c>
      <c r="C35" s="22">
        <v>0</v>
      </c>
      <c r="D35" s="36"/>
      <c r="E35" s="28" t="s">
        <v>17</v>
      </c>
      <c r="F35" s="37">
        <v>2</v>
      </c>
      <c r="G35" s="36"/>
      <c r="H35" s="59" t="s">
        <v>18</v>
      </c>
      <c r="I35" s="22">
        <f t="shared" si="0"/>
        <v>0</v>
      </c>
      <c r="J35" s="36"/>
    </row>
    <row r="36" spans="1:10" ht="12.75">
      <c r="A36" s="34">
        <v>16</v>
      </c>
      <c r="B36" s="38" t="s">
        <v>29</v>
      </c>
      <c r="C36" s="22">
        <v>0</v>
      </c>
      <c r="D36" s="36"/>
      <c r="E36" s="28" t="s">
        <v>17</v>
      </c>
      <c r="F36" s="37">
        <v>2</v>
      </c>
      <c r="G36" s="36"/>
      <c r="H36" s="59" t="s">
        <v>18</v>
      </c>
      <c r="I36" s="22">
        <f t="shared" si="0"/>
        <v>0</v>
      </c>
      <c r="J36" s="36"/>
    </row>
    <row r="37" spans="1:10" ht="12.75" customHeight="1">
      <c r="A37" s="34">
        <v>17</v>
      </c>
      <c r="B37" s="38" t="s">
        <v>31</v>
      </c>
      <c r="C37" s="22">
        <v>0</v>
      </c>
      <c r="D37" s="36"/>
      <c r="E37" s="28" t="s">
        <v>17</v>
      </c>
      <c r="F37" s="37">
        <v>2</v>
      </c>
      <c r="G37" s="36"/>
      <c r="H37" s="59" t="s">
        <v>18</v>
      </c>
      <c r="I37" s="22">
        <f t="shared" si="0"/>
        <v>0</v>
      </c>
      <c r="J37" s="36"/>
    </row>
    <row r="38" spans="1:10" ht="12.75">
      <c r="A38" s="34">
        <v>18</v>
      </c>
      <c r="B38" s="38" t="s">
        <v>77</v>
      </c>
      <c r="C38" s="22">
        <v>0</v>
      </c>
      <c r="D38" s="36"/>
      <c r="E38" s="28" t="s">
        <v>17</v>
      </c>
      <c r="F38" s="37">
        <v>2</v>
      </c>
      <c r="G38" s="36"/>
      <c r="H38" s="59" t="s">
        <v>18</v>
      </c>
      <c r="I38" s="22">
        <f t="shared" si="0"/>
        <v>0</v>
      </c>
      <c r="J38" s="36"/>
    </row>
    <row r="39" spans="1:10" ht="12.75">
      <c r="A39" s="34">
        <v>19</v>
      </c>
      <c r="B39" s="38" t="s">
        <v>32</v>
      </c>
      <c r="C39" s="22">
        <v>0</v>
      </c>
      <c r="D39" s="36"/>
      <c r="E39" s="28" t="s">
        <v>17</v>
      </c>
      <c r="F39" s="37">
        <v>3</v>
      </c>
      <c r="G39" s="36"/>
      <c r="H39" s="59" t="s">
        <v>18</v>
      </c>
      <c r="I39" s="22">
        <f t="shared" si="0"/>
        <v>0</v>
      </c>
      <c r="J39" s="36"/>
    </row>
    <row r="40" spans="1:10" ht="12.75">
      <c r="A40" s="34">
        <v>20</v>
      </c>
      <c r="B40" s="38" t="s">
        <v>33</v>
      </c>
      <c r="C40" s="22">
        <v>0</v>
      </c>
      <c r="D40" s="36"/>
      <c r="E40" s="28" t="s">
        <v>17</v>
      </c>
      <c r="F40" s="37">
        <v>3</v>
      </c>
      <c r="G40" s="36"/>
      <c r="H40" s="59" t="s">
        <v>18</v>
      </c>
      <c r="I40" s="22">
        <f t="shared" si="0"/>
        <v>0</v>
      </c>
      <c r="J40" s="36"/>
    </row>
    <row r="41" spans="1:10" ht="12.75">
      <c r="A41" s="34">
        <v>21</v>
      </c>
      <c r="B41" s="38" t="s">
        <v>34</v>
      </c>
      <c r="C41" s="22">
        <v>0</v>
      </c>
      <c r="D41" s="36"/>
      <c r="E41" s="28" t="s">
        <v>17</v>
      </c>
      <c r="F41" s="37">
        <v>8</v>
      </c>
      <c r="G41" s="36"/>
      <c r="H41" s="59" t="s">
        <v>18</v>
      </c>
      <c r="I41" s="22">
        <f t="shared" si="0"/>
        <v>0</v>
      </c>
      <c r="J41" s="36"/>
    </row>
    <row r="42" spans="1:10" ht="12.75">
      <c r="A42" s="34">
        <v>22</v>
      </c>
      <c r="B42" s="38" t="s">
        <v>35</v>
      </c>
      <c r="C42" s="22">
        <v>0</v>
      </c>
      <c r="D42" s="36"/>
      <c r="E42" s="28" t="s">
        <v>17</v>
      </c>
      <c r="F42" s="37">
        <v>3</v>
      </c>
      <c r="G42" s="36"/>
      <c r="H42" s="59" t="s">
        <v>18</v>
      </c>
      <c r="I42" s="22">
        <f t="shared" si="0"/>
        <v>0</v>
      </c>
      <c r="J42" s="36"/>
    </row>
    <row r="43" spans="1:10" ht="12.75">
      <c r="A43" s="34">
        <v>23</v>
      </c>
      <c r="B43" s="38" t="s">
        <v>36</v>
      </c>
      <c r="C43" s="22">
        <v>0</v>
      </c>
      <c r="D43" s="36"/>
      <c r="E43" s="28" t="s">
        <v>17</v>
      </c>
      <c r="F43" s="37">
        <v>2</v>
      </c>
      <c r="G43" s="36"/>
      <c r="H43" s="59" t="s">
        <v>18</v>
      </c>
      <c r="I43" s="22">
        <f t="shared" si="0"/>
        <v>0</v>
      </c>
      <c r="J43" s="36"/>
    </row>
    <row r="44" spans="1:10" ht="12.75">
      <c r="A44" s="34">
        <v>24</v>
      </c>
      <c r="B44" s="38" t="s">
        <v>37</v>
      </c>
      <c r="C44" s="22">
        <v>0</v>
      </c>
      <c r="D44" s="36"/>
      <c r="E44" s="28" t="s">
        <v>17</v>
      </c>
      <c r="F44" s="37">
        <v>4</v>
      </c>
      <c r="G44" s="36"/>
      <c r="H44" s="59" t="s">
        <v>18</v>
      </c>
      <c r="I44" s="22">
        <f t="shared" si="0"/>
        <v>0</v>
      </c>
      <c r="J44" s="36"/>
    </row>
    <row r="45" spans="1:10" ht="12.75" customHeight="1">
      <c r="A45" s="34">
        <v>25</v>
      </c>
      <c r="B45" s="38" t="s">
        <v>78</v>
      </c>
      <c r="C45" s="22">
        <v>0</v>
      </c>
      <c r="D45" s="36"/>
      <c r="E45" s="28" t="s">
        <v>17</v>
      </c>
      <c r="F45" s="37">
        <v>8</v>
      </c>
      <c r="G45" s="36"/>
      <c r="H45" s="59" t="s">
        <v>18</v>
      </c>
      <c r="I45" s="22">
        <f t="shared" si="0"/>
        <v>0</v>
      </c>
      <c r="J45" s="36"/>
    </row>
    <row r="46" spans="1:10" ht="12.75">
      <c r="A46" s="34">
        <v>26</v>
      </c>
      <c r="B46" s="38" t="s">
        <v>38</v>
      </c>
      <c r="C46" s="22">
        <v>0</v>
      </c>
      <c r="D46" s="36"/>
      <c r="E46" s="28" t="s">
        <v>17</v>
      </c>
      <c r="F46" s="37">
        <v>4</v>
      </c>
      <c r="G46" s="36"/>
      <c r="H46" s="59" t="s">
        <v>18</v>
      </c>
      <c r="I46" s="22">
        <f t="shared" si="0"/>
        <v>0</v>
      </c>
      <c r="J46" s="36"/>
    </row>
    <row r="47" spans="1:10" ht="12.75">
      <c r="A47" s="34">
        <v>27</v>
      </c>
      <c r="B47" s="38" t="s">
        <v>39</v>
      </c>
      <c r="C47" s="22">
        <v>0</v>
      </c>
      <c r="D47" s="36"/>
      <c r="E47" s="28" t="s">
        <v>17</v>
      </c>
      <c r="F47" s="37">
        <v>4</v>
      </c>
      <c r="G47" s="36"/>
      <c r="H47" s="59" t="s">
        <v>18</v>
      </c>
      <c r="I47" s="22">
        <f t="shared" si="0"/>
        <v>0</v>
      </c>
      <c r="J47" s="36"/>
    </row>
    <row r="48" spans="1:10" ht="12.75">
      <c r="A48" s="34">
        <v>28</v>
      </c>
      <c r="B48" s="38" t="s">
        <v>40</v>
      </c>
      <c r="C48" s="22">
        <v>0</v>
      </c>
      <c r="D48" s="36"/>
      <c r="E48" s="28" t="s">
        <v>17</v>
      </c>
      <c r="F48" s="37">
        <v>2</v>
      </c>
      <c r="G48" s="36"/>
      <c r="H48" s="59" t="s">
        <v>18</v>
      </c>
      <c r="I48" s="22">
        <f t="shared" si="0"/>
        <v>0</v>
      </c>
      <c r="J48" s="36"/>
    </row>
    <row r="49" spans="1:10" ht="12.75">
      <c r="A49" s="34">
        <v>29</v>
      </c>
      <c r="B49" s="38" t="s">
        <v>41</v>
      </c>
      <c r="C49" s="22">
        <v>0</v>
      </c>
      <c r="D49" s="36"/>
      <c r="E49" s="28" t="s">
        <v>17</v>
      </c>
      <c r="F49" s="37">
        <v>3</v>
      </c>
      <c r="G49" s="36"/>
      <c r="H49" s="59" t="s">
        <v>18</v>
      </c>
      <c r="I49" s="22">
        <f t="shared" si="0"/>
        <v>0</v>
      </c>
      <c r="J49" s="36"/>
    </row>
    <row r="50" spans="1:10" ht="26.25">
      <c r="A50" s="34">
        <v>30</v>
      </c>
      <c r="B50" s="38" t="s">
        <v>42</v>
      </c>
      <c r="C50" s="22">
        <v>0</v>
      </c>
      <c r="D50" s="36"/>
      <c r="E50" s="28" t="s">
        <v>17</v>
      </c>
      <c r="F50" s="37">
        <v>0</v>
      </c>
      <c r="G50" s="36"/>
      <c r="H50" s="59" t="s">
        <v>18</v>
      </c>
      <c r="I50" s="22">
        <f t="shared" si="0"/>
        <v>0</v>
      </c>
      <c r="J50" s="36"/>
    </row>
    <row r="51" spans="1:10" ht="26.25">
      <c r="A51" s="34">
        <v>31</v>
      </c>
      <c r="B51" s="38" t="s">
        <v>79</v>
      </c>
      <c r="C51" s="22">
        <v>0</v>
      </c>
      <c r="D51" s="36"/>
      <c r="E51" s="28" t="s">
        <v>17</v>
      </c>
      <c r="F51" s="37">
        <v>2</v>
      </c>
      <c r="G51" s="36"/>
      <c r="H51" s="59" t="s">
        <v>18</v>
      </c>
      <c r="I51" s="22">
        <f t="shared" si="0"/>
        <v>0</v>
      </c>
      <c r="J51" s="36"/>
    </row>
    <row r="52" spans="1:10" ht="12.75">
      <c r="A52" s="34">
        <v>32</v>
      </c>
      <c r="B52" s="38" t="s">
        <v>43</v>
      </c>
      <c r="C52" s="22">
        <v>0</v>
      </c>
      <c r="D52" s="36"/>
      <c r="E52" s="28" t="s">
        <v>17</v>
      </c>
      <c r="F52" s="37">
        <v>4</v>
      </c>
      <c r="G52" s="36"/>
      <c r="H52" s="59" t="s">
        <v>18</v>
      </c>
      <c r="I52" s="22">
        <f t="shared" si="0"/>
        <v>0</v>
      </c>
      <c r="J52" s="36"/>
    </row>
    <row r="53" spans="1:10" ht="12.75">
      <c r="A53" s="34">
        <v>33</v>
      </c>
      <c r="B53" s="38" t="s">
        <v>44</v>
      </c>
      <c r="C53" s="22">
        <v>0</v>
      </c>
      <c r="D53" s="36"/>
      <c r="E53" s="28" t="s">
        <v>17</v>
      </c>
      <c r="F53" s="37">
        <v>6</v>
      </c>
      <c r="G53" s="36"/>
      <c r="H53" s="59" t="s">
        <v>18</v>
      </c>
      <c r="I53" s="22">
        <f t="shared" si="0"/>
        <v>0</v>
      </c>
      <c r="J53" s="36"/>
    </row>
    <row r="54" spans="1:10" ht="12.75">
      <c r="A54" s="34">
        <v>34</v>
      </c>
      <c r="B54" s="38" t="s">
        <v>58</v>
      </c>
      <c r="C54" s="21">
        <v>0</v>
      </c>
      <c r="D54" s="36"/>
      <c r="E54" s="39" t="s">
        <v>17</v>
      </c>
      <c r="F54" s="37">
        <v>1</v>
      </c>
      <c r="G54" s="36"/>
      <c r="H54" s="61" t="s">
        <v>18</v>
      </c>
      <c r="I54" s="22">
        <f t="shared" si="0"/>
        <v>0</v>
      </c>
      <c r="J54" s="27"/>
    </row>
    <row r="55" spans="1:12" ht="12.75">
      <c r="A55" t="s">
        <v>30</v>
      </c>
      <c r="B55" s="5"/>
      <c r="H55" s="23"/>
      <c r="L55" s="57"/>
    </row>
    <row r="56" spans="2:12" ht="12.75">
      <c r="B56" s="5" t="s">
        <v>50</v>
      </c>
      <c r="I56" s="6">
        <f>+SUM(I12:I54)</f>
        <v>0</v>
      </c>
      <c r="J56" s="7" t="s">
        <v>48</v>
      </c>
      <c r="L56" s="57"/>
    </row>
    <row r="57" ht="12.75">
      <c r="B57" s="5"/>
    </row>
    <row r="58" ht="12.75">
      <c r="B58" s="5"/>
    </row>
    <row r="59" spans="1:3" ht="12.75">
      <c r="A59" t="s">
        <v>47</v>
      </c>
      <c r="B59" s="13" t="s">
        <v>68</v>
      </c>
      <c r="C59" t="s">
        <v>48</v>
      </c>
    </row>
    <row r="60" spans="1:9" ht="12.75">
      <c r="A60" t="s">
        <v>30</v>
      </c>
      <c r="B60" s="56" t="s">
        <v>69</v>
      </c>
      <c r="C60">
        <v>1</v>
      </c>
      <c r="D60" t="s">
        <v>30</v>
      </c>
      <c r="I60" s="1" t="s">
        <v>30</v>
      </c>
    </row>
    <row r="61" spans="2:3" ht="12.75">
      <c r="B61" s="56" t="s">
        <v>70</v>
      </c>
      <c r="C61">
        <v>2</v>
      </c>
    </row>
    <row r="62" spans="2:3" ht="12.75">
      <c r="B62" s="56" t="s">
        <v>71</v>
      </c>
      <c r="C62">
        <v>3</v>
      </c>
    </row>
    <row r="63" spans="2:3" ht="12.75">
      <c r="B63" s="56" t="s">
        <v>74</v>
      </c>
      <c r="C63">
        <v>4</v>
      </c>
    </row>
    <row r="64" spans="2:3" ht="12.75">
      <c r="B64" s="56" t="s">
        <v>72</v>
      </c>
      <c r="C64">
        <v>5</v>
      </c>
    </row>
    <row r="65" spans="2:3" ht="12.75">
      <c r="B65" s="56" t="s">
        <v>73</v>
      </c>
      <c r="C65">
        <v>6</v>
      </c>
    </row>
    <row r="66" spans="2:10" ht="12.75">
      <c r="B66" s="5" t="s">
        <v>49</v>
      </c>
      <c r="C66">
        <v>1.5</v>
      </c>
      <c r="D66" t="s">
        <v>60</v>
      </c>
      <c r="E66" s="8" t="s">
        <v>17</v>
      </c>
      <c r="F66">
        <v>0</v>
      </c>
      <c r="H66" t="s">
        <v>18</v>
      </c>
      <c r="I66" s="24">
        <f>C66*F66</f>
        <v>0</v>
      </c>
      <c r="J66" t="s">
        <v>61</v>
      </c>
    </row>
    <row r="69" spans="2:10" ht="12.75">
      <c r="B69" s="5" t="s">
        <v>55</v>
      </c>
      <c r="C69" s="14" t="s">
        <v>53</v>
      </c>
      <c r="D69" t="s">
        <v>48</v>
      </c>
      <c r="E69" s="8" t="s">
        <v>17</v>
      </c>
      <c r="F69" t="s">
        <v>92</v>
      </c>
      <c r="H69" t="s">
        <v>18</v>
      </c>
      <c r="I69" s="14" t="s">
        <v>53</v>
      </c>
      <c r="J69" t="s">
        <v>62</v>
      </c>
    </row>
    <row r="70" spans="2:10" ht="12.75">
      <c r="B70" t="s">
        <v>30</v>
      </c>
      <c r="C70">
        <f>I56</f>
        <v>0</v>
      </c>
      <c r="F70">
        <f>20/170</f>
        <v>0.11764705882352941</v>
      </c>
      <c r="H70" t="s">
        <v>18</v>
      </c>
      <c r="I70" s="1">
        <f>C70*F70</f>
        <v>0</v>
      </c>
      <c r="J70" s="1" t="s">
        <v>62</v>
      </c>
    </row>
    <row r="71" spans="1:10" ht="12.75">
      <c r="A71" t="s">
        <v>30</v>
      </c>
      <c r="H71" t="s">
        <v>59</v>
      </c>
      <c r="I71" s="1">
        <f>I66</f>
        <v>0</v>
      </c>
      <c r="J71" s="1" t="s">
        <v>62</v>
      </c>
    </row>
    <row r="72" spans="1:10" ht="13.5" thickBot="1">
      <c r="A72" t="s">
        <v>30</v>
      </c>
      <c r="I72" s="1">
        <f>SUM(I70:I71)</f>
        <v>0</v>
      </c>
      <c r="J72" s="1" t="s">
        <v>62</v>
      </c>
    </row>
    <row r="73" spans="1:10" ht="13.5" thickBot="1">
      <c r="A73" t="s">
        <v>30</v>
      </c>
      <c r="G73" t="s">
        <v>56</v>
      </c>
      <c r="I73" s="62">
        <v>0</v>
      </c>
      <c r="J73" s="63" t="s">
        <v>62</v>
      </c>
    </row>
    <row r="74" spans="1:9" ht="13.5" thickBot="1">
      <c r="A74" t="s">
        <v>30</v>
      </c>
      <c r="I74" t="s">
        <v>30</v>
      </c>
    </row>
    <row r="75" spans="2:9" ht="14.25" thickBot="1" thickTop="1">
      <c r="B75" t="s">
        <v>30</v>
      </c>
      <c r="C75">
        <v>0</v>
      </c>
      <c r="D75" t="s">
        <v>54</v>
      </c>
      <c r="E75" t="s">
        <v>18</v>
      </c>
      <c r="F75" s="64">
        <v>0</v>
      </c>
      <c r="G75" s="65" t="s">
        <v>57</v>
      </c>
      <c r="I75" t="s">
        <v>63</v>
      </c>
    </row>
    <row r="76" spans="3:7" ht="13.5" thickBot="1">
      <c r="C76">
        <f>F75</f>
        <v>0</v>
      </c>
      <c r="D76" t="s">
        <v>57</v>
      </c>
      <c r="E76" t="s">
        <v>18</v>
      </c>
      <c r="F76" s="66">
        <v>0</v>
      </c>
      <c r="G76" s="67" t="s">
        <v>80</v>
      </c>
    </row>
    <row r="77" ht="13.5" thickTop="1"/>
  </sheetData>
  <sheetProtection/>
  <printOptions/>
  <pageMargins left="0.75" right="0.75" top="1" bottom="1" header="0.5" footer="0.5"/>
  <pageSetup fitToHeight="2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66"/>
  <sheetViews>
    <sheetView zoomScalePageLayoutView="0" workbookViewId="0" topLeftCell="A4">
      <selection activeCell="A1" sqref="A1"/>
    </sheetView>
  </sheetViews>
  <sheetFormatPr defaultColWidth="9.140625" defaultRowHeight="12.75"/>
  <cols>
    <col min="2" max="2" width="8.7109375" style="0" customWidth="1"/>
    <col min="3" max="4" width="12.421875" style="0" customWidth="1"/>
    <col min="5" max="5" width="3.7109375" style="0" customWidth="1"/>
    <col min="7" max="8" width="12.421875" style="0" customWidth="1"/>
    <col min="9" max="9" width="3.7109375" style="0" customWidth="1"/>
    <col min="11" max="12" width="12.421875" style="0" customWidth="1"/>
    <col min="13" max="13" width="3.7109375" style="0" customWidth="1"/>
    <col min="15" max="16" width="12.421875" style="0" customWidth="1"/>
    <col min="17" max="17" width="3.7109375" style="0" customWidth="1"/>
    <col min="19" max="20" width="12.421875" style="0" customWidth="1"/>
    <col min="21" max="21" width="3.7109375" style="0" customWidth="1"/>
    <col min="23" max="24" width="12.421875" style="0" customWidth="1"/>
    <col min="25" max="25" width="3.7109375" style="0" customWidth="1"/>
    <col min="27" max="28" width="12.421875" style="0" customWidth="1"/>
    <col min="29" max="29" width="3.7109375" style="0" customWidth="1"/>
    <col min="31" max="32" width="12.421875" style="0" customWidth="1"/>
    <col min="33" max="33" width="3.7109375" style="0" customWidth="1"/>
    <col min="35" max="36" width="12.421875" style="0" customWidth="1"/>
    <col min="39" max="40" width="12.421875" style="0" customWidth="1"/>
  </cols>
  <sheetData>
    <row r="2" ht="15">
      <c r="C2" s="40" t="s">
        <v>66</v>
      </c>
    </row>
    <row r="4" spans="2:40" ht="33" customHeight="1">
      <c r="B4" s="41" t="s">
        <v>65</v>
      </c>
      <c r="C4" s="41" t="s">
        <v>64</v>
      </c>
      <c r="D4" s="41" t="s">
        <v>67</v>
      </c>
      <c r="E4" s="5"/>
      <c r="F4" s="41" t="s">
        <v>65</v>
      </c>
      <c r="G4" s="41" t="s">
        <v>64</v>
      </c>
      <c r="H4" s="41" t="s">
        <v>67</v>
      </c>
      <c r="I4" s="5"/>
      <c r="J4" s="41" t="s">
        <v>65</v>
      </c>
      <c r="K4" s="41" t="s">
        <v>64</v>
      </c>
      <c r="L4" s="41" t="s">
        <v>67</v>
      </c>
      <c r="M4" s="5"/>
      <c r="N4" s="41" t="s">
        <v>65</v>
      </c>
      <c r="O4" s="41" t="s">
        <v>64</v>
      </c>
      <c r="P4" s="41" t="s">
        <v>67</v>
      </c>
      <c r="R4" s="41" t="s">
        <v>65</v>
      </c>
      <c r="S4" s="41" t="s">
        <v>64</v>
      </c>
      <c r="T4" s="41" t="s">
        <v>67</v>
      </c>
      <c r="V4" s="41" t="s">
        <v>65</v>
      </c>
      <c r="W4" s="41" t="s">
        <v>64</v>
      </c>
      <c r="X4" s="41" t="s">
        <v>67</v>
      </c>
      <c r="Z4" s="41" t="s">
        <v>65</v>
      </c>
      <c r="AA4" s="41" t="s">
        <v>64</v>
      </c>
      <c r="AB4" s="41" t="s">
        <v>67</v>
      </c>
      <c r="AD4" s="41" t="s">
        <v>65</v>
      </c>
      <c r="AE4" s="41" t="s">
        <v>64</v>
      </c>
      <c r="AF4" s="41" t="s">
        <v>67</v>
      </c>
      <c r="AH4" s="41" t="s">
        <v>65</v>
      </c>
      <c r="AI4" s="41" t="s">
        <v>64</v>
      </c>
      <c r="AJ4" s="41" t="s">
        <v>67</v>
      </c>
      <c r="AL4" s="41" t="s">
        <v>65</v>
      </c>
      <c r="AM4" s="41" t="s">
        <v>64</v>
      </c>
      <c r="AN4" s="41" t="s">
        <v>67</v>
      </c>
    </row>
    <row r="5" spans="2:40" ht="12.75">
      <c r="B5" s="16">
        <v>1</v>
      </c>
      <c r="C5" s="16">
        <v>15</v>
      </c>
      <c r="D5" s="43">
        <v>0.625</v>
      </c>
      <c r="F5" s="16">
        <v>26</v>
      </c>
      <c r="G5" s="16">
        <v>124</v>
      </c>
      <c r="H5" s="34">
        <v>2</v>
      </c>
      <c r="I5" s="69"/>
      <c r="J5" s="16">
        <v>51</v>
      </c>
      <c r="K5" s="16">
        <v>203</v>
      </c>
      <c r="L5" s="34">
        <v>3</v>
      </c>
      <c r="N5" s="16">
        <v>76</v>
      </c>
      <c r="O5" s="16">
        <v>279</v>
      </c>
      <c r="P5" s="34">
        <v>3</v>
      </c>
      <c r="R5" s="16">
        <v>101</v>
      </c>
      <c r="S5" s="16">
        <v>354</v>
      </c>
      <c r="T5" s="34">
        <v>4</v>
      </c>
      <c r="V5" s="16">
        <v>126</v>
      </c>
      <c r="W5" s="16">
        <v>429</v>
      </c>
      <c r="X5" s="34">
        <v>4</v>
      </c>
      <c r="Z5" s="16">
        <v>151</v>
      </c>
      <c r="AA5" s="16">
        <v>504</v>
      </c>
      <c r="AB5" s="34">
        <v>6</v>
      </c>
      <c r="AD5" s="16">
        <v>176</v>
      </c>
      <c r="AE5" s="16">
        <v>579</v>
      </c>
      <c r="AF5" s="34">
        <v>6</v>
      </c>
      <c r="AH5" s="16">
        <v>201</v>
      </c>
      <c r="AI5" s="16">
        <v>654</v>
      </c>
      <c r="AJ5" s="34">
        <v>6</v>
      </c>
      <c r="AL5" s="16">
        <v>226</v>
      </c>
      <c r="AM5" s="16">
        <v>729</v>
      </c>
      <c r="AN5" s="34">
        <v>6</v>
      </c>
    </row>
    <row r="6" spans="2:40" ht="12.75">
      <c r="B6" s="16">
        <f>B5+1</f>
        <v>2</v>
      </c>
      <c r="C6" s="16">
        <f>C5+5</f>
        <v>20</v>
      </c>
      <c r="D6" s="43">
        <v>0.75</v>
      </c>
      <c r="F6" s="16">
        <f>F5+1</f>
        <v>27</v>
      </c>
      <c r="G6" s="16">
        <f>G5+4</f>
        <v>128</v>
      </c>
      <c r="H6" s="34">
        <v>2</v>
      </c>
      <c r="I6" s="14"/>
      <c r="J6" s="16">
        <f aca="true" t="shared" si="0" ref="J6:J29">J5+1</f>
        <v>52</v>
      </c>
      <c r="K6" s="16">
        <f aca="true" t="shared" si="1" ref="K6:K29">K5+3</f>
        <v>206</v>
      </c>
      <c r="L6" s="34">
        <v>3</v>
      </c>
      <c r="N6" s="16">
        <f aca="true" t="shared" si="2" ref="N6:N29">N5+1</f>
        <v>77</v>
      </c>
      <c r="O6" s="16">
        <f aca="true" t="shared" si="3" ref="O6:O29">O5+3</f>
        <v>282</v>
      </c>
      <c r="P6" s="34">
        <v>3</v>
      </c>
      <c r="R6" s="16">
        <f aca="true" t="shared" si="4" ref="R6:R29">R5+1</f>
        <v>102</v>
      </c>
      <c r="S6" s="16">
        <f aca="true" t="shared" si="5" ref="S6:S29">S5+3</f>
        <v>357</v>
      </c>
      <c r="T6" s="34">
        <v>4</v>
      </c>
      <c r="V6" s="16">
        <f aca="true" t="shared" si="6" ref="V6:V29">V5+1</f>
        <v>127</v>
      </c>
      <c r="W6" s="16">
        <f aca="true" t="shared" si="7" ref="W6:W29">W5+3</f>
        <v>432</v>
      </c>
      <c r="X6" s="34">
        <v>4</v>
      </c>
      <c r="Z6" s="16">
        <f aca="true" t="shared" si="8" ref="Z6:Z29">Z5+1</f>
        <v>152</v>
      </c>
      <c r="AA6" s="16">
        <f aca="true" t="shared" si="9" ref="AA6:AA29">AA5+3</f>
        <v>507</v>
      </c>
      <c r="AB6" s="34">
        <v>6</v>
      </c>
      <c r="AD6" s="16">
        <f aca="true" t="shared" si="10" ref="AD6:AD29">AD5+1</f>
        <v>177</v>
      </c>
      <c r="AE6" s="16">
        <f aca="true" t="shared" si="11" ref="AE6:AE29">AE5+3</f>
        <v>582</v>
      </c>
      <c r="AF6" s="34">
        <v>6</v>
      </c>
      <c r="AH6" s="16">
        <f aca="true" t="shared" si="12" ref="AH6:AH29">AH5+1</f>
        <v>202</v>
      </c>
      <c r="AI6" s="16">
        <f aca="true" t="shared" si="13" ref="AI6:AI29">AI5+3</f>
        <v>657</v>
      </c>
      <c r="AJ6" s="34">
        <v>6</v>
      </c>
      <c r="AL6" s="16">
        <f aca="true" t="shared" si="14" ref="AL6:AL29">AL5+1</f>
        <v>227</v>
      </c>
      <c r="AM6" s="16">
        <f aca="true" t="shared" si="15" ref="AM6:AM29">AM5+3</f>
        <v>732</v>
      </c>
      <c r="AN6" s="34">
        <v>6</v>
      </c>
    </row>
    <row r="7" spans="2:40" ht="12.75">
      <c r="B7" s="16">
        <f aca="true" t="shared" si="16" ref="B7:B29">B6+1</f>
        <v>3</v>
      </c>
      <c r="C7" s="16">
        <f aca="true" t="shared" si="17" ref="C7:C14">C6+5</f>
        <v>25</v>
      </c>
      <c r="D7" s="43">
        <v>0.75</v>
      </c>
      <c r="F7" s="16">
        <f aca="true" t="shared" si="18" ref="F7:F29">F6+1</f>
        <v>28</v>
      </c>
      <c r="G7" s="16">
        <f>G6+4</f>
        <v>132</v>
      </c>
      <c r="H7" s="34">
        <v>2</v>
      </c>
      <c r="I7" s="14"/>
      <c r="J7" s="16">
        <f t="shared" si="0"/>
        <v>53</v>
      </c>
      <c r="K7" s="16">
        <f t="shared" si="1"/>
        <v>209</v>
      </c>
      <c r="L7" s="34">
        <v>3</v>
      </c>
      <c r="N7" s="16">
        <f t="shared" si="2"/>
        <v>78</v>
      </c>
      <c r="O7" s="16">
        <f t="shared" si="3"/>
        <v>285</v>
      </c>
      <c r="P7" s="34">
        <v>3</v>
      </c>
      <c r="R7" s="16">
        <f t="shared" si="4"/>
        <v>103</v>
      </c>
      <c r="S7" s="16">
        <f t="shared" si="5"/>
        <v>360</v>
      </c>
      <c r="T7" s="34">
        <v>4</v>
      </c>
      <c r="V7" s="16">
        <f t="shared" si="6"/>
        <v>128</v>
      </c>
      <c r="W7" s="16">
        <f t="shared" si="7"/>
        <v>435</v>
      </c>
      <c r="X7" s="34">
        <v>4</v>
      </c>
      <c r="Z7" s="16">
        <f t="shared" si="8"/>
        <v>153</v>
      </c>
      <c r="AA7" s="16">
        <f t="shared" si="9"/>
        <v>510</v>
      </c>
      <c r="AB7" s="34">
        <v>6</v>
      </c>
      <c r="AD7" s="16">
        <f t="shared" si="10"/>
        <v>178</v>
      </c>
      <c r="AE7" s="16">
        <f t="shared" si="11"/>
        <v>585</v>
      </c>
      <c r="AF7" s="34">
        <v>6</v>
      </c>
      <c r="AH7" s="16">
        <f t="shared" si="12"/>
        <v>203</v>
      </c>
      <c r="AI7" s="16">
        <f t="shared" si="13"/>
        <v>660</v>
      </c>
      <c r="AJ7" s="34">
        <v>6</v>
      </c>
      <c r="AL7" s="16">
        <f t="shared" si="14"/>
        <v>228</v>
      </c>
      <c r="AM7" s="16">
        <f t="shared" si="15"/>
        <v>735</v>
      </c>
      <c r="AN7" s="34">
        <v>6</v>
      </c>
    </row>
    <row r="8" spans="2:40" ht="12.75">
      <c r="B8" s="16">
        <f t="shared" si="16"/>
        <v>4</v>
      </c>
      <c r="C8" s="16">
        <f t="shared" si="17"/>
        <v>30</v>
      </c>
      <c r="D8" s="43">
        <v>1</v>
      </c>
      <c r="F8" s="16">
        <f t="shared" si="18"/>
        <v>29</v>
      </c>
      <c r="G8" s="16">
        <f>G7+4</f>
        <v>136</v>
      </c>
      <c r="H8" s="34">
        <v>2</v>
      </c>
      <c r="I8" s="14"/>
      <c r="J8" s="16">
        <f t="shared" si="0"/>
        <v>54</v>
      </c>
      <c r="K8" s="16">
        <f t="shared" si="1"/>
        <v>212</v>
      </c>
      <c r="L8" s="34">
        <v>3</v>
      </c>
      <c r="N8" s="16">
        <f t="shared" si="2"/>
        <v>79</v>
      </c>
      <c r="O8" s="16">
        <f t="shared" si="3"/>
        <v>288</v>
      </c>
      <c r="P8" s="34">
        <v>3</v>
      </c>
      <c r="R8" s="16">
        <f t="shared" si="4"/>
        <v>104</v>
      </c>
      <c r="S8" s="16">
        <f t="shared" si="5"/>
        <v>363</v>
      </c>
      <c r="T8" s="34">
        <v>4</v>
      </c>
      <c r="V8" s="16">
        <f t="shared" si="6"/>
        <v>129</v>
      </c>
      <c r="W8" s="16">
        <f t="shared" si="7"/>
        <v>438</v>
      </c>
      <c r="X8" s="34">
        <v>4</v>
      </c>
      <c r="Z8" s="16">
        <f t="shared" si="8"/>
        <v>154</v>
      </c>
      <c r="AA8" s="16">
        <f t="shared" si="9"/>
        <v>513</v>
      </c>
      <c r="AB8" s="34">
        <v>6</v>
      </c>
      <c r="AD8" s="16">
        <f t="shared" si="10"/>
        <v>179</v>
      </c>
      <c r="AE8" s="16">
        <f t="shared" si="11"/>
        <v>588</v>
      </c>
      <c r="AF8" s="34">
        <v>6</v>
      </c>
      <c r="AH8" s="16">
        <f t="shared" si="12"/>
        <v>204</v>
      </c>
      <c r="AI8" s="16">
        <f t="shared" si="13"/>
        <v>663</v>
      </c>
      <c r="AJ8" s="34">
        <v>6</v>
      </c>
      <c r="AL8" s="16">
        <f t="shared" si="14"/>
        <v>229</v>
      </c>
      <c r="AM8" s="16">
        <f t="shared" si="15"/>
        <v>738</v>
      </c>
      <c r="AN8" s="34">
        <v>6</v>
      </c>
    </row>
    <row r="9" spans="2:40" ht="12.75">
      <c r="B9" s="16">
        <f t="shared" si="16"/>
        <v>5</v>
      </c>
      <c r="C9" s="16">
        <f t="shared" si="17"/>
        <v>35</v>
      </c>
      <c r="D9" s="43">
        <v>1</v>
      </c>
      <c r="F9" s="16">
        <f t="shared" si="18"/>
        <v>30</v>
      </c>
      <c r="G9" s="16">
        <f>G8+4</f>
        <v>140</v>
      </c>
      <c r="H9" s="34">
        <v>2</v>
      </c>
      <c r="I9" s="14"/>
      <c r="J9" s="16">
        <f t="shared" si="0"/>
        <v>55</v>
      </c>
      <c r="K9" s="16">
        <f t="shared" si="1"/>
        <v>215</v>
      </c>
      <c r="L9" s="34">
        <v>3</v>
      </c>
      <c r="N9" s="16">
        <f t="shared" si="2"/>
        <v>80</v>
      </c>
      <c r="O9" s="16">
        <f t="shared" si="3"/>
        <v>291</v>
      </c>
      <c r="P9" s="34">
        <v>3</v>
      </c>
      <c r="R9" s="16">
        <f t="shared" si="4"/>
        <v>105</v>
      </c>
      <c r="S9" s="16">
        <f t="shared" si="5"/>
        <v>366</v>
      </c>
      <c r="T9" s="34">
        <v>4</v>
      </c>
      <c r="V9" s="16">
        <f t="shared" si="6"/>
        <v>130</v>
      </c>
      <c r="W9" s="16">
        <f t="shared" si="7"/>
        <v>441</v>
      </c>
      <c r="X9" s="34">
        <v>4</v>
      </c>
      <c r="Z9" s="16">
        <f t="shared" si="8"/>
        <v>155</v>
      </c>
      <c r="AA9" s="16">
        <f t="shared" si="9"/>
        <v>516</v>
      </c>
      <c r="AB9" s="34">
        <v>6</v>
      </c>
      <c r="AD9" s="16">
        <f t="shared" si="10"/>
        <v>180</v>
      </c>
      <c r="AE9" s="16">
        <f t="shared" si="11"/>
        <v>591</v>
      </c>
      <c r="AF9" s="34">
        <v>6</v>
      </c>
      <c r="AH9" s="16">
        <f t="shared" si="12"/>
        <v>205</v>
      </c>
      <c r="AI9" s="16">
        <f t="shared" si="13"/>
        <v>666</v>
      </c>
      <c r="AJ9" s="34">
        <v>6</v>
      </c>
      <c r="AL9" s="16">
        <f t="shared" si="14"/>
        <v>230</v>
      </c>
      <c r="AM9" s="16">
        <f t="shared" si="15"/>
        <v>741</v>
      </c>
      <c r="AN9" s="34">
        <v>6</v>
      </c>
    </row>
    <row r="10" spans="2:40" ht="12.75">
      <c r="B10" s="16">
        <f t="shared" si="16"/>
        <v>6</v>
      </c>
      <c r="C10" s="16">
        <f t="shared" si="17"/>
        <v>40</v>
      </c>
      <c r="D10" s="76">
        <v>1</v>
      </c>
      <c r="F10" s="16">
        <f t="shared" si="18"/>
        <v>31</v>
      </c>
      <c r="G10" s="16">
        <f>G9+3</f>
        <v>143</v>
      </c>
      <c r="H10" s="34">
        <v>2</v>
      </c>
      <c r="I10" s="69"/>
      <c r="J10" s="16">
        <f t="shared" si="0"/>
        <v>56</v>
      </c>
      <c r="K10" s="16">
        <f t="shared" si="1"/>
        <v>218</v>
      </c>
      <c r="L10" s="34">
        <v>3</v>
      </c>
      <c r="N10" s="16">
        <f t="shared" si="2"/>
        <v>81</v>
      </c>
      <c r="O10" s="16">
        <f t="shared" si="3"/>
        <v>294</v>
      </c>
      <c r="P10" s="34">
        <v>3</v>
      </c>
      <c r="R10" s="16">
        <f t="shared" si="4"/>
        <v>106</v>
      </c>
      <c r="S10" s="16">
        <f t="shared" si="5"/>
        <v>369</v>
      </c>
      <c r="T10" s="34">
        <v>4</v>
      </c>
      <c r="V10" s="16">
        <f t="shared" si="6"/>
        <v>131</v>
      </c>
      <c r="W10" s="16">
        <f t="shared" si="7"/>
        <v>444</v>
      </c>
      <c r="X10" s="34">
        <v>4</v>
      </c>
      <c r="Z10" s="16">
        <f t="shared" si="8"/>
        <v>156</v>
      </c>
      <c r="AA10" s="16">
        <f t="shared" si="9"/>
        <v>519</v>
      </c>
      <c r="AB10" s="34">
        <v>6</v>
      </c>
      <c r="AD10" s="16">
        <f t="shared" si="10"/>
        <v>181</v>
      </c>
      <c r="AE10" s="16">
        <f t="shared" si="11"/>
        <v>594</v>
      </c>
      <c r="AF10" s="34">
        <v>6</v>
      </c>
      <c r="AH10" s="16">
        <f t="shared" si="12"/>
        <v>206</v>
      </c>
      <c r="AI10" s="16">
        <f t="shared" si="13"/>
        <v>669</v>
      </c>
      <c r="AJ10" s="34">
        <v>6</v>
      </c>
      <c r="AL10" s="16">
        <f t="shared" si="14"/>
        <v>231</v>
      </c>
      <c r="AM10" s="16">
        <f t="shared" si="15"/>
        <v>744</v>
      </c>
      <c r="AN10" s="34">
        <v>6</v>
      </c>
    </row>
    <row r="11" spans="2:40" ht="12.75">
      <c r="B11" s="16">
        <f t="shared" si="16"/>
        <v>7</v>
      </c>
      <c r="C11" s="16">
        <f t="shared" si="17"/>
        <v>45</v>
      </c>
      <c r="D11" s="76">
        <v>1</v>
      </c>
      <c r="F11" s="16">
        <f t="shared" si="18"/>
        <v>32</v>
      </c>
      <c r="G11" s="16">
        <f aca="true" t="shared" si="19" ref="G11:G29">G10+3</f>
        <v>146</v>
      </c>
      <c r="H11" s="34">
        <v>2</v>
      </c>
      <c r="I11" s="69"/>
      <c r="J11" s="16">
        <f t="shared" si="0"/>
        <v>57</v>
      </c>
      <c r="K11" s="16">
        <f t="shared" si="1"/>
        <v>221</v>
      </c>
      <c r="L11" s="34">
        <v>3</v>
      </c>
      <c r="N11" s="16">
        <f t="shared" si="2"/>
        <v>82</v>
      </c>
      <c r="O11" s="16">
        <f t="shared" si="3"/>
        <v>297</v>
      </c>
      <c r="P11" s="34">
        <v>3</v>
      </c>
      <c r="R11" s="16">
        <f t="shared" si="4"/>
        <v>107</v>
      </c>
      <c r="S11" s="16">
        <f t="shared" si="5"/>
        <v>372</v>
      </c>
      <c r="T11" s="34">
        <v>4</v>
      </c>
      <c r="V11" s="16">
        <f t="shared" si="6"/>
        <v>132</v>
      </c>
      <c r="W11" s="16">
        <f t="shared" si="7"/>
        <v>447</v>
      </c>
      <c r="X11" s="34">
        <v>4</v>
      </c>
      <c r="Z11" s="16">
        <f t="shared" si="8"/>
        <v>157</v>
      </c>
      <c r="AA11" s="16">
        <f t="shared" si="9"/>
        <v>522</v>
      </c>
      <c r="AB11" s="34">
        <v>6</v>
      </c>
      <c r="AD11" s="16">
        <f t="shared" si="10"/>
        <v>182</v>
      </c>
      <c r="AE11" s="16">
        <f t="shared" si="11"/>
        <v>597</v>
      </c>
      <c r="AF11" s="34">
        <v>6</v>
      </c>
      <c r="AH11" s="16">
        <f t="shared" si="12"/>
        <v>207</v>
      </c>
      <c r="AI11" s="16">
        <f t="shared" si="13"/>
        <v>672</v>
      </c>
      <c r="AJ11" s="34">
        <v>6</v>
      </c>
      <c r="AL11" s="16">
        <f t="shared" si="14"/>
        <v>232</v>
      </c>
      <c r="AM11" s="16">
        <f t="shared" si="15"/>
        <v>747</v>
      </c>
      <c r="AN11" s="34">
        <v>6</v>
      </c>
    </row>
    <row r="12" spans="2:40" ht="12.75">
      <c r="B12" s="16">
        <f t="shared" si="16"/>
        <v>8</v>
      </c>
      <c r="C12" s="16">
        <f t="shared" si="17"/>
        <v>50</v>
      </c>
      <c r="D12" s="43">
        <v>1.5</v>
      </c>
      <c r="F12" s="16">
        <f t="shared" si="18"/>
        <v>33</v>
      </c>
      <c r="G12" s="16">
        <f t="shared" si="19"/>
        <v>149</v>
      </c>
      <c r="H12" s="34">
        <v>2</v>
      </c>
      <c r="I12" s="14"/>
      <c r="J12" s="16">
        <f t="shared" si="0"/>
        <v>58</v>
      </c>
      <c r="K12" s="16">
        <f t="shared" si="1"/>
        <v>224</v>
      </c>
      <c r="L12" s="34">
        <v>3</v>
      </c>
      <c r="N12" s="16">
        <f t="shared" si="2"/>
        <v>83</v>
      </c>
      <c r="O12" s="16">
        <f t="shared" si="3"/>
        <v>300</v>
      </c>
      <c r="P12" s="34">
        <v>3</v>
      </c>
      <c r="R12" s="16">
        <f t="shared" si="4"/>
        <v>108</v>
      </c>
      <c r="S12" s="16">
        <f t="shared" si="5"/>
        <v>375</v>
      </c>
      <c r="T12" s="34">
        <v>4</v>
      </c>
      <c r="V12" s="16">
        <f t="shared" si="6"/>
        <v>133</v>
      </c>
      <c r="W12" s="16">
        <f t="shared" si="7"/>
        <v>450</v>
      </c>
      <c r="X12" s="34">
        <v>4</v>
      </c>
      <c r="Z12" s="16">
        <f t="shared" si="8"/>
        <v>158</v>
      </c>
      <c r="AA12" s="16">
        <f t="shared" si="9"/>
        <v>525</v>
      </c>
      <c r="AB12" s="34">
        <v>6</v>
      </c>
      <c r="AD12" s="16">
        <f t="shared" si="10"/>
        <v>183</v>
      </c>
      <c r="AE12" s="16">
        <f t="shared" si="11"/>
        <v>600</v>
      </c>
      <c r="AF12" s="34">
        <v>6</v>
      </c>
      <c r="AH12" s="16">
        <f t="shared" si="12"/>
        <v>208</v>
      </c>
      <c r="AI12" s="16">
        <f t="shared" si="13"/>
        <v>675</v>
      </c>
      <c r="AJ12" s="34">
        <v>6</v>
      </c>
      <c r="AL12" s="16">
        <f t="shared" si="14"/>
        <v>233</v>
      </c>
      <c r="AM12" s="16">
        <f t="shared" si="15"/>
        <v>750</v>
      </c>
      <c r="AN12" s="34">
        <v>6</v>
      </c>
    </row>
    <row r="13" spans="2:40" ht="12.75">
      <c r="B13" s="16">
        <f t="shared" si="16"/>
        <v>9</v>
      </c>
      <c r="C13" s="16">
        <f t="shared" si="17"/>
        <v>55</v>
      </c>
      <c r="D13" s="43">
        <v>1.5</v>
      </c>
      <c r="F13" s="16">
        <f t="shared" si="18"/>
        <v>34</v>
      </c>
      <c r="G13" s="16">
        <f t="shared" si="19"/>
        <v>152</v>
      </c>
      <c r="H13" s="34">
        <v>2</v>
      </c>
      <c r="I13" s="14"/>
      <c r="J13" s="16">
        <f t="shared" si="0"/>
        <v>59</v>
      </c>
      <c r="K13" s="16">
        <f t="shared" si="1"/>
        <v>227</v>
      </c>
      <c r="L13" s="34">
        <v>3</v>
      </c>
      <c r="N13" s="16">
        <f t="shared" si="2"/>
        <v>84</v>
      </c>
      <c r="O13" s="16">
        <f t="shared" si="3"/>
        <v>303</v>
      </c>
      <c r="P13" s="34">
        <v>3</v>
      </c>
      <c r="R13" s="16">
        <f t="shared" si="4"/>
        <v>109</v>
      </c>
      <c r="S13" s="16">
        <f t="shared" si="5"/>
        <v>378</v>
      </c>
      <c r="T13" s="34">
        <v>4</v>
      </c>
      <c r="V13" s="16">
        <f t="shared" si="6"/>
        <v>134</v>
      </c>
      <c r="W13" s="16">
        <f t="shared" si="7"/>
        <v>453</v>
      </c>
      <c r="X13" s="34">
        <v>4</v>
      </c>
      <c r="Z13" s="16">
        <f t="shared" si="8"/>
        <v>159</v>
      </c>
      <c r="AA13" s="16">
        <f t="shared" si="9"/>
        <v>528</v>
      </c>
      <c r="AB13" s="34">
        <v>6</v>
      </c>
      <c r="AD13" s="16">
        <f t="shared" si="10"/>
        <v>184</v>
      </c>
      <c r="AE13" s="16">
        <f t="shared" si="11"/>
        <v>603</v>
      </c>
      <c r="AF13" s="34">
        <v>6</v>
      </c>
      <c r="AH13" s="16">
        <f t="shared" si="12"/>
        <v>209</v>
      </c>
      <c r="AI13" s="16">
        <f t="shared" si="13"/>
        <v>678</v>
      </c>
      <c r="AJ13" s="34">
        <v>6</v>
      </c>
      <c r="AL13" s="16">
        <f t="shared" si="14"/>
        <v>234</v>
      </c>
      <c r="AM13" s="16">
        <f t="shared" si="15"/>
        <v>753</v>
      </c>
      <c r="AN13" s="34">
        <v>6</v>
      </c>
    </row>
    <row r="14" spans="2:40" ht="12.75">
      <c r="B14" s="16">
        <f t="shared" si="16"/>
        <v>10</v>
      </c>
      <c r="C14" s="16">
        <f t="shared" si="17"/>
        <v>60</v>
      </c>
      <c r="D14" s="43">
        <v>1.5</v>
      </c>
      <c r="F14" s="16">
        <f t="shared" si="18"/>
        <v>35</v>
      </c>
      <c r="G14" s="16">
        <f t="shared" si="19"/>
        <v>155</v>
      </c>
      <c r="H14" s="34">
        <v>2</v>
      </c>
      <c r="I14" s="14"/>
      <c r="J14" s="16">
        <f t="shared" si="0"/>
        <v>60</v>
      </c>
      <c r="K14" s="16">
        <f t="shared" si="1"/>
        <v>230</v>
      </c>
      <c r="L14" s="34">
        <v>3</v>
      </c>
      <c r="N14" s="16">
        <f t="shared" si="2"/>
        <v>85</v>
      </c>
      <c r="O14" s="16">
        <f t="shared" si="3"/>
        <v>306</v>
      </c>
      <c r="P14" s="34">
        <v>3</v>
      </c>
      <c r="R14" s="16">
        <f t="shared" si="4"/>
        <v>110</v>
      </c>
      <c r="S14" s="16">
        <f t="shared" si="5"/>
        <v>381</v>
      </c>
      <c r="T14" s="34">
        <v>4</v>
      </c>
      <c r="V14" s="16">
        <f t="shared" si="6"/>
        <v>135</v>
      </c>
      <c r="W14" s="16">
        <f t="shared" si="7"/>
        <v>456</v>
      </c>
      <c r="X14" s="34">
        <v>4</v>
      </c>
      <c r="Z14" s="16">
        <f t="shared" si="8"/>
        <v>160</v>
      </c>
      <c r="AA14" s="16">
        <f t="shared" si="9"/>
        <v>531</v>
      </c>
      <c r="AB14" s="34">
        <v>6</v>
      </c>
      <c r="AD14" s="16">
        <f t="shared" si="10"/>
        <v>185</v>
      </c>
      <c r="AE14" s="16">
        <f t="shared" si="11"/>
        <v>606</v>
      </c>
      <c r="AF14" s="34">
        <v>6</v>
      </c>
      <c r="AH14" s="16">
        <f t="shared" si="12"/>
        <v>210</v>
      </c>
      <c r="AI14" s="16">
        <f t="shared" si="13"/>
        <v>681</v>
      </c>
      <c r="AJ14" s="34">
        <v>6</v>
      </c>
      <c r="AL14" s="16">
        <f t="shared" si="14"/>
        <v>235</v>
      </c>
      <c r="AM14" s="16">
        <f t="shared" si="15"/>
        <v>756</v>
      </c>
      <c r="AN14" s="34">
        <v>6</v>
      </c>
    </row>
    <row r="15" spans="2:40" ht="12.75">
      <c r="B15" s="16">
        <f t="shared" si="16"/>
        <v>11</v>
      </c>
      <c r="C15" s="16">
        <f>C14+4</f>
        <v>64</v>
      </c>
      <c r="D15" s="43">
        <v>1.5</v>
      </c>
      <c r="F15" s="16">
        <f t="shared" si="18"/>
        <v>36</v>
      </c>
      <c r="G15" s="16">
        <f t="shared" si="19"/>
        <v>158</v>
      </c>
      <c r="H15" s="34">
        <v>2</v>
      </c>
      <c r="I15" s="14"/>
      <c r="J15" s="16">
        <f t="shared" si="0"/>
        <v>61</v>
      </c>
      <c r="K15" s="16">
        <f t="shared" si="1"/>
        <v>233</v>
      </c>
      <c r="L15" s="34">
        <v>3</v>
      </c>
      <c r="N15" s="16">
        <f t="shared" si="2"/>
        <v>86</v>
      </c>
      <c r="O15" s="16">
        <f t="shared" si="3"/>
        <v>309</v>
      </c>
      <c r="P15" s="34">
        <v>3</v>
      </c>
      <c r="R15" s="16">
        <f t="shared" si="4"/>
        <v>111</v>
      </c>
      <c r="S15" s="16">
        <f t="shared" si="5"/>
        <v>384</v>
      </c>
      <c r="T15" s="34">
        <v>4</v>
      </c>
      <c r="V15" s="16">
        <f t="shared" si="6"/>
        <v>136</v>
      </c>
      <c r="W15" s="16">
        <f t="shared" si="7"/>
        <v>459</v>
      </c>
      <c r="X15" s="34">
        <v>4</v>
      </c>
      <c r="Z15" s="16">
        <f t="shared" si="8"/>
        <v>161</v>
      </c>
      <c r="AA15" s="16">
        <f t="shared" si="9"/>
        <v>534</v>
      </c>
      <c r="AB15" s="34">
        <v>6</v>
      </c>
      <c r="AD15" s="16">
        <f t="shared" si="10"/>
        <v>186</v>
      </c>
      <c r="AE15" s="16">
        <f t="shared" si="11"/>
        <v>609</v>
      </c>
      <c r="AF15" s="34">
        <v>6</v>
      </c>
      <c r="AH15" s="16">
        <f t="shared" si="12"/>
        <v>211</v>
      </c>
      <c r="AI15" s="16">
        <f t="shared" si="13"/>
        <v>684</v>
      </c>
      <c r="AJ15" s="34">
        <v>6</v>
      </c>
      <c r="AL15" s="16">
        <f t="shared" si="14"/>
        <v>236</v>
      </c>
      <c r="AM15" s="16">
        <f t="shared" si="15"/>
        <v>759</v>
      </c>
      <c r="AN15" s="34">
        <v>6</v>
      </c>
    </row>
    <row r="16" spans="2:40" ht="12.75">
      <c r="B16" s="16">
        <f t="shared" si="16"/>
        <v>12</v>
      </c>
      <c r="C16" s="16">
        <f aca="true" t="shared" si="20" ref="C16:C29">C15+4</f>
        <v>68</v>
      </c>
      <c r="D16" s="43">
        <v>1.5</v>
      </c>
      <c r="F16" s="16">
        <f t="shared" si="18"/>
        <v>37</v>
      </c>
      <c r="G16" s="16">
        <f t="shared" si="19"/>
        <v>161</v>
      </c>
      <c r="H16" s="68">
        <v>3</v>
      </c>
      <c r="J16" s="16">
        <f t="shared" si="0"/>
        <v>62</v>
      </c>
      <c r="K16" s="16">
        <f>K15+4</f>
        <v>237</v>
      </c>
      <c r="L16" s="34">
        <v>3</v>
      </c>
      <c r="N16" s="16">
        <f t="shared" si="2"/>
        <v>87</v>
      </c>
      <c r="O16" s="16">
        <f t="shared" si="3"/>
        <v>312</v>
      </c>
      <c r="P16" s="34">
        <v>3</v>
      </c>
      <c r="R16" s="16">
        <f t="shared" si="4"/>
        <v>112</v>
      </c>
      <c r="S16" s="16">
        <f t="shared" si="5"/>
        <v>387</v>
      </c>
      <c r="T16" s="34">
        <v>4</v>
      </c>
      <c r="V16" s="16">
        <f t="shared" si="6"/>
        <v>137</v>
      </c>
      <c r="W16" s="16">
        <f t="shared" si="7"/>
        <v>462</v>
      </c>
      <c r="X16" s="34">
        <v>4</v>
      </c>
      <c r="Z16" s="16">
        <f t="shared" si="8"/>
        <v>162</v>
      </c>
      <c r="AA16" s="16">
        <f t="shared" si="9"/>
        <v>537</v>
      </c>
      <c r="AB16" s="34">
        <v>6</v>
      </c>
      <c r="AD16" s="16">
        <f t="shared" si="10"/>
        <v>187</v>
      </c>
      <c r="AE16" s="16">
        <f t="shared" si="11"/>
        <v>612</v>
      </c>
      <c r="AF16" s="34">
        <v>6</v>
      </c>
      <c r="AH16" s="16">
        <f t="shared" si="12"/>
        <v>212</v>
      </c>
      <c r="AI16" s="16">
        <f t="shared" si="13"/>
        <v>687</v>
      </c>
      <c r="AJ16" s="34">
        <v>6</v>
      </c>
      <c r="AL16" s="16">
        <f t="shared" si="14"/>
        <v>237</v>
      </c>
      <c r="AM16" s="16">
        <f t="shared" si="15"/>
        <v>762</v>
      </c>
      <c r="AN16" s="34">
        <v>6</v>
      </c>
    </row>
    <row r="17" spans="2:40" ht="12.75">
      <c r="B17" s="16">
        <f t="shared" si="16"/>
        <v>13</v>
      </c>
      <c r="C17" s="16">
        <f t="shared" si="20"/>
        <v>72</v>
      </c>
      <c r="D17" s="43">
        <v>1.5</v>
      </c>
      <c r="F17" s="16">
        <f t="shared" si="18"/>
        <v>38</v>
      </c>
      <c r="G17" s="16">
        <f t="shared" si="19"/>
        <v>164</v>
      </c>
      <c r="H17" s="34">
        <v>3</v>
      </c>
      <c r="J17" s="16">
        <f t="shared" si="0"/>
        <v>63</v>
      </c>
      <c r="K17" s="16">
        <f t="shared" si="1"/>
        <v>240</v>
      </c>
      <c r="L17" s="34">
        <v>3</v>
      </c>
      <c r="N17" s="16">
        <f t="shared" si="2"/>
        <v>88</v>
      </c>
      <c r="O17" s="16">
        <f t="shared" si="3"/>
        <v>315</v>
      </c>
      <c r="P17" s="34">
        <v>3</v>
      </c>
      <c r="R17" s="16">
        <f t="shared" si="4"/>
        <v>113</v>
      </c>
      <c r="S17" s="16">
        <f t="shared" si="5"/>
        <v>390</v>
      </c>
      <c r="T17" s="34">
        <v>4</v>
      </c>
      <c r="V17" s="16">
        <f t="shared" si="6"/>
        <v>138</v>
      </c>
      <c r="W17" s="16">
        <f t="shared" si="7"/>
        <v>465</v>
      </c>
      <c r="X17" s="34">
        <v>4</v>
      </c>
      <c r="Z17" s="16">
        <f t="shared" si="8"/>
        <v>163</v>
      </c>
      <c r="AA17" s="16">
        <f t="shared" si="9"/>
        <v>540</v>
      </c>
      <c r="AB17" s="34">
        <v>6</v>
      </c>
      <c r="AD17" s="16">
        <f t="shared" si="10"/>
        <v>188</v>
      </c>
      <c r="AE17" s="16">
        <f t="shared" si="11"/>
        <v>615</v>
      </c>
      <c r="AF17" s="34">
        <v>6</v>
      </c>
      <c r="AH17" s="16">
        <f t="shared" si="12"/>
        <v>213</v>
      </c>
      <c r="AI17" s="16">
        <f t="shared" si="13"/>
        <v>690</v>
      </c>
      <c r="AJ17" s="34">
        <v>6</v>
      </c>
      <c r="AL17" s="16">
        <f t="shared" si="14"/>
        <v>238</v>
      </c>
      <c r="AM17" s="16">
        <f t="shared" si="15"/>
        <v>765</v>
      </c>
      <c r="AN17" s="34">
        <v>6</v>
      </c>
    </row>
    <row r="18" spans="2:40" ht="12.75">
      <c r="B18" s="16">
        <f t="shared" si="16"/>
        <v>14</v>
      </c>
      <c r="C18" s="16">
        <f t="shared" si="20"/>
        <v>76</v>
      </c>
      <c r="D18" s="43">
        <v>1.5</v>
      </c>
      <c r="E18" s="70"/>
      <c r="F18" s="16">
        <f t="shared" si="18"/>
        <v>39</v>
      </c>
      <c r="G18" s="16">
        <f t="shared" si="19"/>
        <v>167</v>
      </c>
      <c r="H18" s="34">
        <v>3</v>
      </c>
      <c r="J18" s="16">
        <f t="shared" si="0"/>
        <v>64</v>
      </c>
      <c r="K18" s="16">
        <f t="shared" si="1"/>
        <v>243</v>
      </c>
      <c r="L18" s="34">
        <v>3</v>
      </c>
      <c r="N18" s="16">
        <f t="shared" si="2"/>
        <v>89</v>
      </c>
      <c r="O18" s="16">
        <f t="shared" si="3"/>
        <v>318</v>
      </c>
      <c r="P18" s="34">
        <v>3</v>
      </c>
      <c r="R18" s="16">
        <f t="shared" si="4"/>
        <v>114</v>
      </c>
      <c r="S18" s="16">
        <f t="shared" si="5"/>
        <v>393</v>
      </c>
      <c r="T18" s="34">
        <v>4</v>
      </c>
      <c r="V18" s="16">
        <f t="shared" si="6"/>
        <v>139</v>
      </c>
      <c r="W18" s="16">
        <f t="shared" si="7"/>
        <v>468</v>
      </c>
      <c r="X18" s="34">
        <v>4</v>
      </c>
      <c r="Z18" s="16">
        <f t="shared" si="8"/>
        <v>164</v>
      </c>
      <c r="AA18" s="16">
        <f t="shared" si="9"/>
        <v>543</v>
      </c>
      <c r="AB18" s="34">
        <v>6</v>
      </c>
      <c r="AD18" s="16">
        <f t="shared" si="10"/>
        <v>189</v>
      </c>
      <c r="AE18" s="16">
        <f t="shared" si="11"/>
        <v>618</v>
      </c>
      <c r="AF18" s="34">
        <v>6</v>
      </c>
      <c r="AH18" s="16">
        <f t="shared" si="12"/>
        <v>214</v>
      </c>
      <c r="AI18" s="16">
        <f t="shared" si="13"/>
        <v>693</v>
      </c>
      <c r="AJ18" s="34">
        <v>6</v>
      </c>
      <c r="AL18" s="16">
        <f t="shared" si="14"/>
        <v>239</v>
      </c>
      <c r="AM18" s="16">
        <f t="shared" si="15"/>
        <v>768</v>
      </c>
      <c r="AN18" s="34">
        <v>6</v>
      </c>
    </row>
    <row r="19" spans="2:40" ht="12.75">
      <c r="B19" s="16">
        <f t="shared" si="16"/>
        <v>15</v>
      </c>
      <c r="C19" s="16">
        <f t="shared" si="20"/>
        <v>80</v>
      </c>
      <c r="D19" s="43">
        <v>1.5</v>
      </c>
      <c r="E19" s="70"/>
      <c r="F19" s="16">
        <f t="shared" si="18"/>
        <v>40</v>
      </c>
      <c r="G19" s="16">
        <f t="shared" si="19"/>
        <v>170</v>
      </c>
      <c r="H19" s="34">
        <v>3</v>
      </c>
      <c r="J19" s="16">
        <f t="shared" si="0"/>
        <v>65</v>
      </c>
      <c r="K19" s="16">
        <f t="shared" si="1"/>
        <v>246</v>
      </c>
      <c r="L19" s="34">
        <v>3</v>
      </c>
      <c r="N19" s="16">
        <f t="shared" si="2"/>
        <v>90</v>
      </c>
      <c r="O19" s="16">
        <f t="shared" si="3"/>
        <v>321</v>
      </c>
      <c r="P19" s="34">
        <v>4</v>
      </c>
      <c r="R19" s="16">
        <f t="shared" si="4"/>
        <v>115</v>
      </c>
      <c r="S19" s="16">
        <f t="shared" si="5"/>
        <v>396</v>
      </c>
      <c r="T19" s="34">
        <v>4</v>
      </c>
      <c r="V19" s="16">
        <f t="shared" si="6"/>
        <v>140</v>
      </c>
      <c r="W19" s="16">
        <f t="shared" si="7"/>
        <v>471</v>
      </c>
      <c r="X19" s="34">
        <v>4</v>
      </c>
      <c r="Z19" s="16">
        <f t="shared" si="8"/>
        <v>165</v>
      </c>
      <c r="AA19" s="16">
        <f t="shared" si="9"/>
        <v>546</v>
      </c>
      <c r="AB19" s="34">
        <v>6</v>
      </c>
      <c r="AD19" s="16">
        <f t="shared" si="10"/>
        <v>190</v>
      </c>
      <c r="AE19" s="16">
        <f t="shared" si="11"/>
        <v>621</v>
      </c>
      <c r="AF19" s="34">
        <v>6</v>
      </c>
      <c r="AH19" s="16">
        <f t="shared" si="12"/>
        <v>215</v>
      </c>
      <c r="AI19" s="16">
        <f t="shared" si="13"/>
        <v>696</v>
      </c>
      <c r="AJ19" s="34">
        <v>6</v>
      </c>
      <c r="AL19" s="16">
        <f t="shared" si="14"/>
        <v>240</v>
      </c>
      <c r="AM19" s="16">
        <f t="shared" si="15"/>
        <v>771</v>
      </c>
      <c r="AN19" s="34">
        <v>6</v>
      </c>
    </row>
    <row r="20" spans="2:40" ht="12.75">
      <c r="B20" s="16">
        <f t="shared" si="16"/>
        <v>16</v>
      </c>
      <c r="C20" s="16">
        <f t="shared" si="20"/>
        <v>84</v>
      </c>
      <c r="D20" s="43">
        <v>1.5</v>
      </c>
      <c r="E20" s="70"/>
      <c r="F20" s="16">
        <f t="shared" si="18"/>
        <v>41</v>
      </c>
      <c r="G20" s="16">
        <f t="shared" si="19"/>
        <v>173</v>
      </c>
      <c r="H20" s="34">
        <v>3</v>
      </c>
      <c r="J20" s="16">
        <f t="shared" si="0"/>
        <v>66</v>
      </c>
      <c r="K20" s="16">
        <f t="shared" si="1"/>
        <v>249</v>
      </c>
      <c r="L20" s="34">
        <v>3</v>
      </c>
      <c r="N20" s="16">
        <f t="shared" si="2"/>
        <v>91</v>
      </c>
      <c r="O20" s="16">
        <f t="shared" si="3"/>
        <v>324</v>
      </c>
      <c r="P20" s="34">
        <v>4</v>
      </c>
      <c r="R20" s="16">
        <f t="shared" si="4"/>
        <v>116</v>
      </c>
      <c r="S20" s="16">
        <f t="shared" si="5"/>
        <v>399</v>
      </c>
      <c r="T20" s="34">
        <v>4</v>
      </c>
      <c r="V20" s="16">
        <f t="shared" si="6"/>
        <v>141</v>
      </c>
      <c r="W20" s="16">
        <f t="shared" si="7"/>
        <v>474</v>
      </c>
      <c r="X20" s="34">
        <v>4</v>
      </c>
      <c r="Z20" s="16">
        <f t="shared" si="8"/>
        <v>166</v>
      </c>
      <c r="AA20" s="16">
        <f t="shared" si="9"/>
        <v>549</v>
      </c>
      <c r="AB20" s="34">
        <v>6</v>
      </c>
      <c r="AD20" s="16">
        <f t="shared" si="10"/>
        <v>191</v>
      </c>
      <c r="AE20" s="16">
        <f t="shared" si="11"/>
        <v>624</v>
      </c>
      <c r="AF20" s="34">
        <v>6</v>
      </c>
      <c r="AH20" s="16">
        <f t="shared" si="12"/>
        <v>216</v>
      </c>
      <c r="AI20" s="16">
        <f t="shared" si="13"/>
        <v>699</v>
      </c>
      <c r="AJ20" s="34">
        <v>6</v>
      </c>
      <c r="AL20" s="16">
        <f t="shared" si="14"/>
        <v>241</v>
      </c>
      <c r="AM20" s="16">
        <f t="shared" si="15"/>
        <v>774</v>
      </c>
      <c r="AN20" s="34">
        <v>6</v>
      </c>
    </row>
    <row r="21" spans="2:40" ht="12.75">
      <c r="B21" s="16">
        <f t="shared" si="16"/>
        <v>17</v>
      </c>
      <c r="C21" s="16">
        <f t="shared" si="20"/>
        <v>88</v>
      </c>
      <c r="D21" s="43">
        <v>1.5</v>
      </c>
      <c r="E21" s="70"/>
      <c r="F21" s="16">
        <f t="shared" si="18"/>
        <v>42</v>
      </c>
      <c r="G21" s="16">
        <f t="shared" si="19"/>
        <v>176</v>
      </c>
      <c r="H21" s="34">
        <v>3</v>
      </c>
      <c r="J21" s="16">
        <f t="shared" si="0"/>
        <v>67</v>
      </c>
      <c r="K21" s="16">
        <f t="shared" si="1"/>
        <v>252</v>
      </c>
      <c r="L21" s="34">
        <v>3</v>
      </c>
      <c r="N21" s="16">
        <f t="shared" si="2"/>
        <v>92</v>
      </c>
      <c r="O21" s="16">
        <f t="shared" si="3"/>
        <v>327</v>
      </c>
      <c r="P21" s="34">
        <v>4</v>
      </c>
      <c r="R21" s="16">
        <f t="shared" si="4"/>
        <v>117</v>
      </c>
      <c r="S21" s="16">
        <f t="shared" si="5"/>
        <v>402</v>
      </c>
      <c r="T21" s="34">
        <v>4</v>
      </c>
      <c r="V21" s="16">
        <f t="shared" si="6"/>
        <v>142</v>
      </c>
      <c r="W21" s="16">
        <f t="shared" si="7"/>
        <v>477</v>
      </c>
      <c r="X21" s="34">
        <v>4</v>
      </c>
      <c r="Z21" s="16">
        <f t="shared" si="8"/>
        <v>167</v>
      </c>
      <c r="AA21" s="16">
        <f t="shared" si="9"/>
        <v>552</v>
      </c>
      <c r="AB21" s="34">
        <v>6</v>
      </c>
      <c r="AD21" s="16">
        <f t="shared" si="10"/>
        <v>192</v>
      </c>
      <c r="AE21" s="16">
        <f t="shared" si="11"/>
        <v>627</v>
      </c>
      <c r="AF21" s="34">
        <v>6</v>
      </c>
      <c r="AH21" s="16">
        <f t="shared" si="12"/>
        <v>217</v>
      </c>
      <c r="AI21" s="16">
        <f t="shared" si="13"/>
        <v>702</v>
      </c>
      <c r="AJ21" s="34">
        <v>6</v>
      </c>
      <c r="AL21" s="16">
        <f t="shared" si="14"/>
        <v>242</v>
      </c>
      <c r="AM21" s="16">
        <f t="shared" si="15"/>
        <v>777</v>
      </c>
      <c r="AN21" s="34">
        <v>6</v>
      </c>
    </row>
    <row r="22" spans="2:40" ht="12.75">
      <c r="B22" s="16">
        <f t="shared" si="16"/>
        <v>18</v>
      </c>
      <c r="C22" s="16">
        <f t="shared" si="20"/>
        <v>92</v>
      </c>
      <c r="D22" s="43">
        <v>1.5</v>
      </c>
      <c r="E22" s="70"/>
      <c r="F22" s="16">
        <f t="shared" si="18"/>
        <v>43</v>
      </c>
      <c r="G22" s="16">
        <f t="shared" si="19"/>
        <v>179</v>
      </c>
      <c r="H22" s="34">
        <v>3</v>
      </c>
      <c r="J22" s="16">
        <f t="shared" si="0"/>
        <v>68</v>
      </c>
      <c r="K22" s="16">
        <f t="shared" si="1"/>
        <v>255</v>
      </c>
      <c r="L22" s="34">
        <v>3</v>
      </c>
      <c r="N22" s="16">
        <f t="shared" si="2"/>
        <v>93</v>
      </c>
      <c r="O22" s="16">
        <f t="shared" si="3"/>
        <v>330</v>
      </c>
      <c r="P22" s="34">
        <v>4</v>
      </c>
      <c r="R22" s="16">
        <f t="shared" si="4"/>
        <v>118</v>
      </c>
      <c r="S22" s="16">
        <f t="shared" si="5"/>
        <v>405</v>
      </c>
      <c r="T22" s="34">
        <v>4</v>
      </c>
      <c r="V22" s="16">
        <f t="shared" si="6"/>
        <v>143</v>
      </c>
      <c r="W22" s="16">
        <f t="shared" si="7"/>
        <v>480</v>
      </c>
      <c r="X22" s="34">
        <v>4</v>
      </c>
      <c r="Z22" s="16">
        <f t="shared" si="8"/>
        <v>168</v>
      </c>
      <c r="AA22" s="16">
        <f t="shared" si="9"/>
        <v>555</v>
      </c>
      <c r="AB22" s="34">
        <v>6</v>
      </c>
      <c r="AD22" s="16">
        <f t="shared" si="10"/>
        <v>193</v>
      </c>
      <c r="AE22" s="16">
        <f t="shared" si="11"/>
        <v>630</v>
      </c>
      <c r="AF22" s="34">
        <v>6</v>
      </c>
      <c r="AH22" s="16">
        <f t="shared" si="12"/>
        <v>218</v>
      </c>
      <c r="AI22" s="16">
        <f t="shared" si="13"/>
        <v>705</v>
      </c>
      <c r="AJ22" s="34">
        <v>6</v>
      </c>
      <c r="AL22" s="16">
        <f t="shared" si="14"/>
        <v>243</v>
      </c>
      <c r="AM22" s="16">
        <f t="shared" si="15"/>
        <v>780</v>
      </c>
      <c r="AN22" s="34">
        <v>6</v>
      </c>
    </row>
    <row r="23" spans="2:40" ht="12.75">
      <c r="B23" s="16">
        <f t="shared" si="16"/>
        <v>19</v>
      </c>
      <c r="C23" s="16">
        <f t="shared" si="20"/>
        <v>96</v>
      </c>
      <c r="D23" s="43">
        <v>1.5</v>
      </c>
      <c r="E23" s="70"/>
      <c r="F23" s="16">
        <f t="shared" si="18"/>
        <v>44</v>
      </c>
      <c r="G23" s="16">
        <f t="shared" si="19"/>
        <v>182</v>
      </c>
      <c r="H23" s="34">
        <v>3</v>
      </c>
      <c r="J23" s="16">
        <f t="shared" si="0"/>
        <v>69</v>
      </c>
      <c r="K23" s="16">
        <f t="shared" si="1"/>
        <v>258</v>
      </c>
      <c r="L23" s="34">
        <v>3</v>
      </c>
      <c r="N23" s="16">
        <f t="shared" si="2"/>
        <v>94</v>
      </c>
      <c r="O23" s="16">
        <f t="shared" si="3"/>
        <v>333</v>
      </c>
      <c r="P23" s="34">
        <v>4</v>
      </c>
      <c r="R23" s="16">
        <f t="shared" si="4"/>
        <v>119</v>
      </c>
      <c r="S23" s="16">
        <f t="shared" si="5"/>
        <v>408</v>
      </c>
      <c r="T23" s="34">
        <v>4</v>
      </c>
      <c r="V23" s="16">
        <f t="shared" si="6"/>
        <v>144</v>
      </c>
      <c r="W23" s="16">
        <f t="shared" si="7"/>
        <v>483</v>
      </c>
      <c r="X23" s="34">
        <v>4</v>
      </c>
      <c r="Z23" s="16">
        <f t="shared" si="8"/>
        <v>169</v>
      </c>
      <c r="AA23" s="16">
        <f t="shared" si="9"/>
        <v>558</v>
      </c>
      <c r="AB23" s="34">
        <v>6</v>
      </c>
      <c r="AD23" s="16">
        <f t="shared" si="10"/>
        <v>194</v>
      </c>
      <c r="AE23" s="16">
        <f t="shared" si="11"/>
        <v>633</v>
      </c>
      <c r="AF23" s="34">
        <v>6</v>
      </c>
      <c r="AH23" s="16">
        <f t="shared" si="12"/>
        <v>219</v>
      </c>
      <c r="AI23" s="16">
        <f t="shared" si="13"/>
        <v>708</v>
      </c>
      <c r="AJ23" s="34">
        <v>6</v>
      </c>
      <c r="AL23" s="16">
        <f t="shared" si="14"/>
        <v>244</v>
      </c>
      <c r="AM23" s="16">
        <f t="shared" si="15"/>
        <v>783</v>
      </c>
      <c r="AN23" s="34">
        <v>6</v>
      </c>
    </row>
    <row r="24" spans="2:40" ht="12.75">
      <c r="B24" s="16">
        <f t="shared" si="16"/>
        <v>20</v>
      </c>
      <c r="C24" s="16">
        <f t="shared" si="20"/>
        <v>100</v>
      </c>
      <c r="D24" s="43">
        <v>2</v>
      </c>
      <c r="F24" s="16">
        <f t="shared" si="18"/>
        <v>45</v>
      </c>
      <c r="G24" s="16">
        <f t="shared" si="19"/>
        <v>185</v>
      </c>
      <c r="H24" s="34">
        <v>3</v>
      </c>
      <c r="J24" s="16">
        <f t="shared" si="0"/>
        <v>70</v>
      </c>
      <c r="K24" s="16">
        <f t="shared" si="1"/>
        <v>261</v>
      </c>
      <c r="L24" s="34">
        <v>3</v>
      </c>
      <c r="N24" s="16">
        <f t="shared" si="2"/>
        <v>95</v>
      </c>
      <c r="O24" s="16">
        <f t="shared" si="3"/>
        <v>336</v>
      </c>
      <c r="P24" s="34">
        <v>4</v>
      </c>
      <c r="R24" s="16">
        <f t="shared" si="4"/>
        <v>120</v>
      </c>
      <c r="S24" s="16">
        <f t="shared" si="5"/>
        <v>411</v>
      </c>
      <c r="T24" s="34">
        <v>4</v>
      </c>
      <c r="V24" s="16">
        <f t="shared" si="6"/>
        <v>145</v>
      </c>
      <c r="W24" s="16">
        <f t="shared" si="7"/>
        <v>486</v>
      </c>
      <c r="X24" s="34">
        <v>4</v>
      </c>
      <c r="Z24" s="16">
        <f t="shared" si="8"/>
        <v>170</v>
      </c>
      <c r="AA24" s="16">
        <f t="shared" si="9"/>
        <v>561</v>
      </c>
      <c r="AB24" s="34">
        <v>6</v>
      </c>
      <c r="AD24" s="16">
        <f t="shared" si="10"/>
        <v>195</v>
      </c>
      <c r="AE24" s="16">
        <f t="shared" si="11"/>
        <v>636</v>
      </c>
      <c r="AF24" s="34">
        <v>6</v>
      </c>
      <c r="AH24" s="16">
        <f t="shared" si="12"/>
        <v>220</v>
      </c>
      <c r="AI24" s="16">
        <f t="shared" si="13"/>
        <v>711</v>
      </c>
      <c r="AJ24" s="34">
        <v>6</v>
      </c>
      <c r="AL24" s="16">
        <f t="shared" si="14"/>
        <v>245</v>
      </c>
      <c r="AM24" s="16">
        <f t="shared" si="15"/>
        <v>786</v>
      </c>
      <c r="AN24" s="34">
        <v>6</v>
      </c>
    </row>
    <row r="25" spans="2:40" ht="12.75">
      <c r="B25" s="16">
        <f t="shared" si="16"/>
        <v>21</v>
      </c>
      <c r="C25" s="16">
        <f t="shared" si="20"/>
        <v>104</v>
      </c>
      <c r="D25" s="43">
        <v>2</v>
      </c>
      <c r="F25" s="16">
        <f t="shared" si="18"/>
        <v>46</v>
      </c>
      <c r="G25" s="16">
        <f t="shared" si="19"/>
        <v>188</v>
      </c>
      <c r="H25" s="34">
        <v>3</v>
      </c>
      <c r="J25" s="16">
        <f t="shared" si="0"/>
        <v>71</v>
      </c>
      <c r="K25" s="16">
        <f t="shared" si="1"/>
        <v>264</v>
      </c>
      <c r="L25" s="34">
        <v>3</v>
      </c>
      <c r="N25" s="16">
        <f t="shared" si="2"/>
        <v>96</v>
      </c>
      <c r="O25" s="16">
        <f t="shared" si="3"/>
        <v>339</v>
      </c>
      <c r="P25" s="34">
        <v>4</v>
      </c>
      <c r="R25" s="16">
        <f t="shared" si="4"/>
        <v>121</v>
      </c>
      <c r="S25" s="16">
        <f t="shared" si="5"/>
        <v>414</v>
      </c>
      <c r="T25" s="34">
        <v>4</v>
      </c>
      <c r="V25" s="16">
        <f t="shared" si="6"/>
        <v>146</v>
      </c>
      <c r="W25" s="16">
        <f t="shared" si="7"/>
        <v>489</v>
      </c>
      <c r="X25" s="34">
        <v>4</v>
      </c>
      <c r="Z25" s="16">
        <f t="shared" si="8"/>
        <v>171</v>
      </c>
      <c r="AA25" s="16">
        <f t="shared" si="9"/>
        <v>564</v>
      </c>
      <c r="AB25" s="34">
        <v>6</v>
      </c>
      <c r="AD25" s="16">
        <f t="shared" si="10"/>
        <v>196</v>
      </c>
      <c r="AE25" s="16">
        <f t="shared" si="11"/>
        <v>639</v>
      </c>
      <c r="AF25" s="34">
        <v>6</v>
      </c>
      <c r="AH25" s="16">
        <f t="shared" si="12"/>
        <v>221</v>
      </c>
      <c r="AI25" s="16">
        <f t="shared" si="13"/>
        <v>714</v>
      </c>
      <c r="AJ25" s="34">
        <v>6</v>
      </c>
      <c r="AL25" s="16">
        <f t="shared" si="14"/>
        <v>246</v>
      </c>
      <c r="AM25" s="16">
        <f t="shared" si="15"/>
        <v>789</v>
      </c>
      <c r="AN25" s="34">
        <v>6</v>
      </c>
    </row>
    <row r="26" spans="2:40" ht="12.75">
      <c r="B26" s="16">
        <f t="shared" si="16"/>
        <v>22</v>
      </c>
      <c r="C26" s="16">
        <f t="shared" si="20"/>
        <v>108</v>
      </c>
      <c r="D26" s="43">
        <v>2</v>
      </c>
      <c r="F26" s="16">
        <f t="shared" si="18"/>
        <v>47</v>
      </c>
      <c r="G26" s="16">
        <f t="shared" si="19"/>
        <v>191</v>
      </c>
      <c r="H26" s="34">
        <v>3</v>
      </c>
      <c r="J26" s="16">
        <f t="shared" si="0"/>
        <v>72</v>
      </c>
      <c r="K26" s="16">
        <f t="shared" si="1"/>
        <v>267</v>
      </c>
      <c r="L26" s="34">
        <v>3</v>
      </c>
      <c r="N26" s="16">
        <f t="shared" si="2"/>
        <v>97</v>
      </c>
      <c r="O26" s="16">
        <f t="shared" si="3"/>
        <v>342</v>
      </c>
      <c r="P26" s="34">
        <v>4</v>
      </c>
      <c r="R26" s="16">
        <f t="shared" si="4"/>
        <v>122</v>
      </c>
      <c r="S26" s="16">
        <f t="shared" si="5"/>
        <v>417</v>
      </c>
      <c r="T26" s="34">
        <v>4</v>
      </c>
      <c r="V26" s="16">
        <f t="shared" si="6"/>
        <v>147</v>
      </c>
      <c r="W26" s="16">
        <f t="shared" si="7"/>
        <v>492</v>
      </c>
      <c r="X26" s="34">
        <v>4</v>
      </c>
      <c r="Z26" s="16">
        <f t="shared" si="8"/>
        <v>172</v>
      </c>
      <c r="AA26" s="16">
        <f t="shared" si="9"/>
        <v>567</v>
      </c>
      <c r="AB26" s="34">
        <v>6</v>
      </c>
      <c r="AD26" s="16">
        <f t="shared" si="10"/>
        <v>197</v>
      </c>
      <c r="AE26" s="16">
        <f t="shared" si="11"/>
        <v>642</v>
      </c>
      <c r="AF26" s="34">
        <v>6</v>
      </c>
      <c r="AH26" s="16">
        <f t="shared" si="12"/>
        <v>222</v>
      </c>
      <c r="AI26" s="16">
        <f t="shared" si="13"/>
        <v>717</v>
      </c>
      <c r="AJ26" s="34">
        <v>6</v>
      </c>
      <c r="AL26" s="16">
        <f t="shared" si="14"/>
        <v>247</v>
      </c>
      <c r="AM26" s="16">
        <f t="shared" si="15"/>
        <v>792</v>
      </c>
      <c r="AN26" s="34">
        <v>6</v>
      </c>
    </row>
    <row r="27" spans="2:40" ht="12.75">
      <c r="B27" s="16">
        <f t="shared" si="16"/>
        <v>23</v>
      </c>
      <c r="C27" s="16">
        <f t="shared" si="20"/>
        <v>112</v>
      </c>
      <c r="D27" s="43">
        <v>2</v>
      </c>
      <c r="F27" s="16">
        <f t="shared" si="18"/>
        <v>48</v>
      </c>
      <c r="G27" s="16">
        <f t="shared" si="19"/>
        <v>194</v>
      </c>
      <c r="H27" s="34">
        <v>3</v>
      </c>
      <c r="J27" s="16">
        <f t="shared" si="0"/>
        <v>73</v>
      </c>
      <c r="K27" s="16">
        <f t="shared" si="1"/>
        <v>270</v>
      </c>
      <c r="L27" s="34">
        <v>3</v>
      </c>
      <c r="N27" s="16">
        <f t="shared" si="2"/>
        <v>98</v>
      </c>
      <c r="O27" s="16">
        <f t="shared" si="3"/>
        <v>345</v>
      </c>
      <c r="P27" s="34">
        <v>4</v>
      </c>
      <c r="R27" s="16">
        <f t="shared" si="4"/>
        <v>123</v>
      </c>
      <c r="S27" s="16">
        <f t="shared" si="5"/>
        <v>420</v>
      </c>
      <c r="T27" s="34">
        <v>4</v>
      </c>
      <c r="V27" s="16">
        <f t="shared" si="6"/>
        <v>148</v>
      </c>
      <c r="W27" s="16">
        <f t="shared" si="7"/>
        <v>495</v>
      </c>
      <c r="X27" s="34">
        <v>4</v>
      </c>
      <c r="Z27" s="16">
        <f t="shared" si="8"/>
        <v>173</v>
      </c>
      <c r="AA27" s="16">
        <f t="shared" si="9"/>
        <v>570</v>
      </c>
      <c r="AB27" s="34">
        <v>6</v>
      </c>
      <c r="AD27" s="16">
        <f t="shared" si="10"/>
        <v>198</v>
      </c>
      <c r="AE27" s="16">
        <f t="shared" si="11"/>
        <v>645</v>
      </c>
      <c r="AF27" s="34">
        <v>6</v>
      </c>
      <c r="AH27" s="16">
        <f t="shared" si="12"/>
        <v>223</v>
      </c>
      <c r="AI27" s="16">
        <f t="shared" si="13"/>
        <v>720</v>
      </c>
      <c r="AJ27" s="34">
        <v>6</v>
      </c>
      <c r="AL27" s="16">
        <f t="shared" si="14"/>
        <v>248</v>
      </c>
      <c r="AM27" s="16">
        <f t="shared" si="15"/>
        <v>795</v>
      </c>
      <c r="AN27" s="34">
        <v>6</v>
      </c>
    </row>
    <row r="28" spans="2:40" ht="12.75">
      <c r="B28" s="16">
        <f t="shared" si="16"/>
        <v>24</v>
      </c>
      <c r="C28" s="16">
        <f t="shared" si="20"/>
        <v>116</v>
      </c>
      <c r="D28" s="43">
        <v>2</v>
      </c>
      <c r="F28" s="16">
        <f t="shared" si="18"/>
        <v>49</v>
      </c>
      <c r="G28" s="16">
        <f t="shared" si="19"/>
        <v>197</v>
      </c>
      <c r="H28" s="34">
        <v>3</v>
      </c>
      <c r="J28" s="16">
        <f t="shared" si="0"/>
        <v>74</v>
      </c>
      <c r="K28" s="16">
        <f t="shared" si="1"/>
        <v>273</v>
      </c>
      <c r="L28" s="34">
        <v>3</v>
      </c>
      <c r="N28" s="16">
        <f t="shared" si="2"/>
        <v>99</v>
      </c>
      <c r="O28" s="16">
        <f t="shared" si="3"/>
        <v>348</v>
      </c>
      <c r="P28" s="34">
        <v>4</v>
      </c>
      <c r="R28" s="16">
        <f t="shared" si="4"/>
        <v>124</v>
      </c>
      <c r="S28" s="16">
        <f t="shared" si="5"/>
        <v>423</v>
      </c>
      <c r="T28" s="34">
        <v>4</v>
      </c>
      <c r="V28" s="16">
        <f t="shared" si="6"/>
        <v>149</v>
      </c>
      <c r="W28" s="16">
        <f t="shared" si="7"/>
        <v>498</v>
      </c>
      <c r="X28" s="34">
        <v>4</v>
      </c>
      <c r="Z28" s="16">
        <f t="shared" si="8"/>
        <v>174</v>
      </c>
      <c r="AA28" s="16">
        <f t="shared" si="9"/>
        <v>573</v>
      </c>
      <c r="AB28" s="34">
        <v>6</v>
      </c>
      <c r="AD28" s="16">
        <f t="shared" si="10"/>
        <v>199</v>
      </c>
      <c r="AE28" s="16">
        <f t="shared" si="11"/>
        <v>648</v>
      </c>
      <c r="AF28" s="34">
        <v>6</v>
      </c>
      <c r="AH28" s="16">
        <f t="shared" si="12"/>
        <v>224</v>
      </c>
      <c r="AI28" s="16">
        <f t="shared" si="13"/>
        <v>723</v>
      </c>
      <c r="AJ28" s="34">
        <v>6</v>
      </c>
      <c r="AL28" s="16">
        <f t="shared" si="14"/>
        <v>249</v>
      </c>
      <c r="AM28" s="16">
        <f t="shared" si="15"/>
        <v>798</v>
      </c>
      <c r="AN28" s="34">
        <v>6</v>
      </c>
    </row>
    <row r="29" spans="2:40" ht="12.75">
      <c r="B29" s="16">
        <f t="shared" si="16"/>
        <v>25</v>
      </c>
      <c r="C29" s="16">
        <f t="shared" si="20"/>
        <v>120</v>
      </c>
      <c r="D29" s="43">
        <v>2</v>
      </c>
      <c r="F29" s="16">
        <f t="shared" si="18"/>
        <v>50</v>
      </c>
      <c r="G29" s="16">
        <f t="shared" si="19"/>
        <v>200</v>
      </c>
      <c r="H29" s="34">
        <v>3</v>
      </c>
      <c r="J29" s="16">
        <f t="shared" si="0"/>
        <v>75</v>
      </c>
      <c r="K29" s="16">
        <f t="shared" si="1"/>
        <v>276</v>
      </c>
      <c r="L29" s="34">
        <v>3</v>
      </c>
      <c r="N29" s="16">
        <f t="shared" si="2"/>
        <v>100</v>
      </c>
      <c r="O29" s="16">
        <f t="shared" si="3"/>
        <v>351</v>
      </c>
      <c r="P29" s="34">
        <v>4</v>
      </c>
      <c r="R29" s="16">
        <f t="shared" si="4"/>
        <v>125</v>
      </c>
      <c r="S29" s="16">
        <f t="shared" si="5"/>
        <v>426</v>
      </c>
      <c r="T29" s="34">
        <v>4</v>
      </c>
      <c r="V29" s="16">
        <f t="shared" si="6"/>
        <v>150</v>
      </c>
      <c r="W29" s="16">
        <f t="shared" si="7"/>
        <v>501</v>
      </c>
      <c r="X29" s="34">
        <v>6</v>
      </c>
      <c r="Z29" s="16">
        <f t="shared" si="8"/>
        <v>175</v>
      </c>
      <c r="AA29" s="16">
        <f t="shared" si="9"/>
        <v>576</v>
      </c>
      <c r="AB29" s="34">
        <v>6</v>
      </c>
      <c r="AD29" s="16">
        <f t="shared" si="10"/>
        <v>200</v>
      </c>
      <c r="AE29" s="16">
        <f t="shared" si="11"/>
        <v>651</v>
      </c>
      <c r="AF29" s="34">
        <v>6</v>
      </c>
      <c r="AH29" s="16">
        <f t="shared" si="12"/>
        <v>225</v>
      </c>
      <c r="AI29" s="16">
        <f t="shared" si="13"/>
        <v>726</v>
      </c>
      <c r="AJ29" s="34">
        <v>6</v>
      </c>
      <c r="AL29" s="16">
        <f t="shared" si="14"/>
        <v>250</v>
      </c>
      <c r="AM29" s="16">
        <f t="shared" si="15"/>
        <v>801</v>
      </c>
      <c r="AN29" s="34">
        <v>6</v>
      </c>
    </row>
    <row r="30" ht="12.75">
      <c r="B30" t="s">
        <v>30</v>
      </c>
    </row>
    <row r="36" ht="15">
      <c r="C36" s="40" t="s">
        <v>89</v>
      </c>
    </row>
    <row r="37" spans="3:7" ht="26.25">
      <c r="C37" s="71" t="s">
        <v>83</v>
      </c>
      <c r="D37" s="56" t="s">
        <v>84</v>
      </c>
      <c r="F37" s="71" t="s">
        <v>85</v>
      </c>
      <c r="G37" s="71" t="s">
        <v>87</v>
      </c>
    </row>
    <row r="38" spans="2:7" ht="12.75">
      <c r="B38" t="s">
        <v>30</v>
      </c>
      <c r="C38" s="71">
        <v>0</v>
      </c>
      <c r="D38" s="42">
        <v>0.625</v>
      </c>
      <c r="E38" s="71"/>
      <c r="F38" s="71" t="s">
        <v>86</v>
      </c>
      <c r="G38" s="71" t="s">
        <v>86</v>
      </c>
    </row>
    <row r="39" spans="2:7" ht="12.75">
      <c r="B39" t="s">
        <v>30</v>
      </c>
      <c r="C39" s="71">
        <v>19</v>
      </c>
      <c r="D39" s="72">
        <v>0.625</v>
      </c>
      <c r="E39" s="71"/>
      <c r="F39" s="71" t="s">
        <v>86</v>
      </c>
      <c r="G39" s="71" t="s">
        <v>86</v>
      </c>
    </row>
    <row r="40" spans="2:7" ht="12.75">
      <c r="B40" t="s">
        <v>30</v>
      </c>
      <c r="C40" s="71">
        <v>20</v>
      </c>
      <c r="D40" s="42">
        <v>0.75</v>
      </c>
      <c r="E40" s="71"/>
      <c r="F40" s="71" t="s">
        <v>86</v>
      </c>
      <c r="G40" s="71" t="s">
        <v>86</v>
      </c>
    </row>
    <row r="41" spans="2:7" ht="12.75">
      <c r="B41" t="s">
        <v>30</v>
      </c>
      <c r="C41" s="71">
        <v>29</v>
      </c>
      <c r="D41" s="72">
        <v>0.75</v>
      </c>
      <c r="E41" s="71"/>
      <c r="F41" s="71" t="s">
        <v>86</v>
      </c>
      <c r="G41" s="71" t="s">
        <v>86</v>
      </c>
    </row>
    <row r="42" spans="2:7" ht="12.75">
      <c r="B42" t="s">
        <v>30</v>
      </c>
      <c r="C42" s="71">
        <v>30</v>
      </c>
      <c r="D42" s="42">
        <v>1</v>
      </c>
      <c r="E42" s="71"/>
      <c r="F42" s="71" t="s">
        <v>86</v>
      </c>
      <c r="G42" s="71" t="s">
        <v>86</v>
      </c>
    </row>
    <row r="43" spans="3:7" ht="12.75">
      <c r="C43" s="71">
        <v>49</v>
      </c>
      <c r="D43" s="72">
        <v>1</v>
      </c>
      <c r="E43" s="71"/>
      <c r="F43" s="71" t="s">
        <v>86</v>
      </c>
      <c r="G43" s="71" t="s">
        <v>86</v>
      </c>
    </row>
    <row r="44" spans="3:7" ht="12.75">
      <c r="C44" s="71">
        <v>50</v>
      </c>
      <c r="D44" s="42">
        <v>1.5</v>
      </c>
      <c r="E44" s="71"/>
      <c r="F44" s="71" t="s">
        <v>86</v>
      </c>
      <c r="G44" s="71" t="s">
        <v>86</v>
      </c>
    </row>
    <row r="45" spans="3:7" ht="12.75">
      <c r="C45" s="71">
        <v>99</v>
      </c>
      <c r="D45" s="72">
        <v>1.5</v>
      </c>
      <c r="E45" s="71"/>
      <c r="F45" s="73" t="s">
        <v>86</v>
      </c>
      <c r="G45" s="73" t="s">
        <v>86</v>
      </c>
    </row>
    <row r="46" spans="3:7" ht="12.75">
      <c r="C46" s="71">
        <v>100</v>
      </c>
      <c r="D46" s="42">
        <v>2</v>
      </c>
      <c r="E46" s="71"/>
      <c r="F46" s="71">
        <v>2</v>
      </c>
      <c r="G46" s="71">
        <v>2</v>
      </c>
    </row>
    <row r="47" spans="3:7" ht="12.75">
      <c r="C47" s="71">
        <v>159</v>
      </c>
      <c r="D47" s="72">
        <v>2</v>
      </c>
      <c r="E47" s="71"/>
      <c r="F47" s="73">
        <v>2</v>
      </c>
      <c r="G47" s="73">
        <v>2</v>
      </c>
    </row>
    <row r="48" spans="3:7" ht="12.75">
      <c r="C48" s="71">
        <v>160</v>
      </c>
      <c r="D48" s="71" t="s">
        <v>86</v>
      </c>
      <c r="E48" s="71"/>
      <c r="F48" s="71">
        <v>3</v>
      </c>
      <c r="G48" s="71">
        <v>3</v>
      </c>
    </row>
    <row r="49" spans="3:7" ht="12.75">
      <c r="C49" s="71">
        <v>319</v>
      </c>
      <c r="D49" s="71" t="s">
        <v>86</v>
      </c>
      <c r="E49" s="71"/>
      <c r="F49" s="73">
        <v>3</v>
      </c>
      <c r="G49" s="71">
        <v>3</v>
      </c>
    </row>
    <row r="50" spans="3:7" ht="12.75">
      <c r="C50" s="71">
        <v>320</v>
      </c>
      <c r="D50" s="71" t="s">
        <v>86</v>
      </c>
      <c r="E50" s="71"/>
      <c r="F50" s="71">
        <v>4</v>
      </c>
      <c r="G50" s="74">
        <v>3</v>
      </c>
    </row>
    <row r="51" spans="3:7" ht="12.75">
      <c r="C51" s="71">
        <v>349</v>
      </c>
      <c r="D51" s="71" t="s">
        <v>86</v>
      </c>
      <c r="E51" s="71"/>
      <c r="F51" s="71">
        <v>4</v>
      </c>
      <c r="G51" s="75">
        <v>3</v>
      </c>
    </row>
    <row r="52" spans="3:7" ht="12.75">
      <c r="C52" s="71">
        <v>350</v>
      </c>
      <c r="D52" s="71" t="s">
        <v>86</v>
      </c>
      <c r="E52" s="71"/>
      <c r="F52" s="71">
        <v>4</v>
      </c>
      <c r="G52" s="71">
        <v>4</v>
      </c>
    </row>
    <row r="53" spans="3:7" ht="12.75">
      <c r="C53" s="71">
        <v>499</v>
      </c>
      <c r="D53" s="71" t="s">
        <v>86</v>
      </c>
      <c r="E53" s="71"/>
      <c r="F53" s="73">
        <v>4</v>
      </c>
      <c r="G53" s="71">
        <v>4</v>
      </c>
    </row>
    <row r="54" spans="3:7" ht="12.75">
      <c r="C54" s="71">
        <v>500</v>
      </c>
      <c r="D54" s="71" t="s">
        <v>86</v>
      </c>
      <c r="E54" s="71"/>
      <c r="F54" s="71">
        <v>6</v>
      </c>
      <c r="G54" s="74">
        <v>4</v>
      </c>
    </row>
    <row r="55" spans="3:7" ht="12.75">
      <c r="C55" s="71">
        <v>559</v>
      </c>
      <c r="D55" s="71" t="s">
        <v>86</v>
      </c>
      <c r="E55" s="71"/>
      <c r="F55" s="71">
        <v>6</v>
      </c>
      <c r="G55" s="75">
        <v>4</v>
      </c>
    </row>
    <row r="56" spans="3:7" ht="12.75">
      <c r="C56" s="71">
        <v>560</v>
      </c>
      <c r="D56" s="71" t="s">
        <v>86</v>
      </c>
      <c r="E56" s="71"/>
      <c r="F56" s="71">
        <v>6</v>
      </c>
      <c r="G56" s="71">
        <v>6</v>
      </c>
    </row>
    <row r="57" spans="3:7" ht="12.75">
      <c r="C57" s="71">
        <v>999</v>
      </c>
      <c r="D57" s="71" t="s">
        <v>86</v>
      </c>
      <c r="E57" s="71"/>
      <c r="F57" s="73">
        <v>6</v>
      </c>
      <c r="G57" s="71">
        <v>6</v>
      </c>
    </row>
    <row r="58" spans="3:7" ht="12.75">
      <c r="C58" s="71">
        <v>1000</v>
      </c>
      <c r="D58" s="71" t="s">
        <v>86</v>
      </c>
      <c r="E58" s="71"/>
      <c r="F58" s="71" t="s">
        <v>88</v>
      </c>
      <c r="G58" s="74">
        <v>6</v>
      </c>
    </row>
    <row r="59" spans="3:7" ht="12.75">
      <c r="C59" s="71">
        <v>1399</v>
      </c>
      <c r="D59" s="71" t="s">
        <v>86</v>
      </c>
      <c r="E59" s="71"/>
      <c r="F59" s="71" t="s">
        <v>88</v>
      </c>
      <c r="G59" s="75">
        <v>6</v>
      </c>
    </row>
    <row r="60" spans="3:7" ht="12.75">
      <c r="C60" s="71">
        <v>1400</v>
      </c>
      <c r="D60" s="71" t="s">
        <v>86</v>
      </c>
      <c r="E60" s="71"/>
      <c r="F60" s="71" t="s">
        <v>88</v>
      </c>
      <c r="G60" s="71">
        <v>8</v>
      </c>
    </row>
    <row r="61" spans="3:7" ht="12.75">
      <c r="C61" s="71">
        <v>1599</v>
      </c>
      <c r="D61" s="71" t="s">
        <v>86</v>
      </c>
      <c r="E61" s="71"/>
      <c r="F61" s="71" t="s">
        <v>88</v>
      </c>
      <c r="G61" s="71">
        <v>8</v>
      </c>
    </row>
    <row r="62" spans="3:7" ht="12.75">
      <c r="C62" s="71">
        <v>1600</v>
      </c>
      <c r="D62" s="71" t="s">
        <v>86</v>
      </c>
      <c r="E62" s="71"/>
      <c r="F62" s="71" t="s">
        <v>86</v>
      </c>
      <c r="G62" s="71">
        <v>8</v>
      </c>
    </row>
    <row r="63" spans="3:7" ht="12.75">
      <c r="C63" s="71">
        <v>2000</v>
      </c>
      <c r="D63" s="71" t="s">
        <v>86</v>
      </c>
      <c r="E63" s="71"/>
      <c r="F63" s="71" t="s">
        <v>86</v>
      </c>
      <c r="G63" s="71">
        <v>8</v>
      </c>
    </row>
    <row r="64" spans="3:7" ht="12.75">
      <c r="C64" s="71">
        <v>2399</v>
      </c>
      <c r="D64" s="71" t="s">
        <v>86</v>
      </c>
      <c r="F64" s="71" t="s">
        <v>86</v>
      </c>
      <c r="G64" s="73">
        <v>8</v>
      </c>
    </row>
    <row r="65" spans="3:7" ht="12.75">
      <c r="C65" s="71">
        <v>2400</v>
      </c>
      <c r="D65" s="71" t="s">
        <v>86</v>
      </c>
      <c r="F65" s="71" t="s">
        <v>86</v>
      </c>
      <c r="G65" s="71">
        <v>10</v>
      </c>
    </row>
    <row r="66" spans="3:7" ht="12.75">
      <c r="C66" s="71">
        <v>3800</v>
      </c>
      <c r="D66" s="71" t="s">
        <v>86</v>
      </c>
      <c r="F66" s="71" t="s">
        <v>86</v>
      </c>
      <c r="G66" s="71">
        <v>10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2.75"/>
  <cols>
    <col min="4" max="4" width="9.28125" style="0" hidden="1" customWidth="1"/>
    <col min="7" max="7" width="9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4">
      <selection activeCell="A4" sqref="A1:O16384"/>
    </sheetView>
  </sheetViews>
  <sheetFormatPr defaultColWidth="9.140625" defaultRowHeight="12.75"/>
  <sheetData>
    <row r="45" ht="12.75" customHeight="1"/>
  </sheetData>
  <sheetProtection/>
  <printOptions/>
  <pageMargins left="0.75" right="0.75" top="1" bottom="1" header="0.5" footer="0.5"/>
  <pageSetup fitToHeight="2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North 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pzoeller</dc:creator>
  <cp:keywords/>
  <dc:description/>
  <cp:lastModifiedBy>Michelle Tipp</cp:lastModifiedBy>
  <cp:lastPrinted>2012-08-21T19:56:38Z</cp:lastPrinted>
  <dcterms:created xsi:type="dcterms:W3CDTF">2004-11-23T14:49:56Z</dcterms:created>
  <dcterms:modified xsi:type="dcterms:W3CDTF">2020-01-03T13:09:17Z</dcterms:modified>
  <cp:category/>
  <cp:version/>
  <cp:contentType/>
  <cp:contentStatus/>
</cp:coreProperties>
</file>